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4120" windowHeight="13620" activeTab="1"/>
  </bookViews>
  <sheets>
    <sheet name="Как пользоваться" sheetId="1" r:id="rId1"/>
    <sheet name="Стандартизированная ставка" sheetId="2" r:id="rId2"/>
    <sheet name="Ставка за единицу макс.мощности" sheetId="3" r:id="rId3"/>
  </sheets>
  <definedNames/>
  <calcPr fullCalcOnLoad="1" refMode="R1C1"/>
</workbook>
</file>

<file path=xl/sharedStrings.xml><?xml version="1.0" encoding="utf-8"?>
<sst xmlns="http://schemas.openxmlformats.org/spreadsheetml/2006/main" count="291" uniqueCount="149">
  <si>
    <t>ставка С1</t>
  </si>
  <si>
    <t>150-670</t>
  </si>
  <si>
    <t>СТАНДАРТИЗИРОВАННАЯ СТАВКА</t>
  </si>
  <si>
    <t>ставка С2</t>
  </si>
  <si>
    <t>СИП-2</t>
  </si>
  <si>
    <t>сечение</t>
  </si>
  <si>
    <t>4х95</t>
  </si>
  <si>
    <t>СИП-3</t>
  </si>
  <si>
    <t>1х50</t>
  </si>
  <si>
    <t>1х70</t>
  </si>
  <si>
    <t>1х95</t>
  </si>
  <si>
    <t>1х120</t>
  </si>
  <si>
    <t>ставка С3</t>
  </si>
  <si>
    <t>Кабель 0,4 в траншее</t>
  </si>
  <si>
    <t xml:space="preserve">прокол 0,4 </t>
  </si>
  <si>
    <t>Кабель 6(10) в траншее</t>
  </si>
  <si>
    <t>прокол 6(10)</t>
  </si>
  <si>
    <t>4х70</t>
  </si>
  <si>
    <t>4х120</t>
  </si>
  <si>
    <t>4х150</t>
  </si>
  <si>
    <t>4х185</t>
  </si>
  <si>
    <t>4х240</t>
  </si>
  <si>
    <t>3х95</t>
  </si>
  <si>
    <t>3х120</t>
  </si>
  <si>
    <t>3х150</t>
  </si>
  <si>
    <t>3х185</t>
  </si>
  <si>
    <t>3х240</t>
  </si>
  <si>
    <t>ставка С4</t>
  </si>
  <si>
    <t>кВт</t>
  </si>
  <si>
    <t>П=С1*N</t>
  </si>
  <si>
    <t>N=</t>
  </si>
  <si>
    <t>&lt;- мощность по заявке</t>
  </si>
  <si>
    <t>П=</t>
  </si>
  <si>
    <t>руб.</t>
  </si>
  <si>
    <t>С1=</t>
  </si>
  <si>
    <t>&lt;- в зависимости от мощности</t>
  </si>
  <si>
    <t>Lкабеля 0,4кВ, км</t>
  </si>
  <si>
    <t>Lпрокола 0,4кВ, км</t>
  </si>
  <si>
    <t>L ВЛ-0,4кВ</t>
  </si>
  <si>
    <t>Lкабеля 6(10)кВ, км</t>
  </si>
  <si>
    <t>Lпрокола 6(10)кВ, км</t>
  </si>
  <si>
    <t>L ВЛ-6(10)кВ</t>
  </si>
  <si>
    <t>&lt;- длина воздушной линии 0,4кВ</t>
  </si>
  <si>
    <t>&lt;- длина воздушной линии 6(10)кВ</t>
  </si>
  <si>
    <t>&lt;- длина кабеля 6(10)кВ</t>
  </si>
  <si>
    <t>&lt;- длина прокола 6(10)кВ (при наличии)</t>
  </si>
  <si>
    <t>&lt;- длина кабеля 0,4кВ</t>
  </si>
  <si>
    <t>&lt;- длина прокола 0,4кВ (при наличии)</t>
  </si>
  <si>
    <t>Транформаторная подстанция</t>
  </si>
  <si>
    <t>МАКСИМАЛЬНАЯ МОЩНОСТЬ</t>
  </si>
  <si>
    <t>кабель 6(10)кВ</t>
  </si>
  <si>
    <t>кабель 0,4кВ</t>
  </si>
  <si>
    <t>ВЛ-6(10)кВ</t>
  </si>
  <si>
    <t>ВЛ-0,4кВ</t>
  </si>
  <si>
    <t>для III кат.</t>
  </si>
  <si>
    <t>для II кат.</t>
  </si>
  <si>
    <t>&lt;- итого</t>
  </si>
  <si>
    <t>свыше 150 кВт</t>
  </si>
  <si>
    <t>до 150 кВт</t>
  </si>
  <si>
    <t>НДС</t>
  </si>
  <si>
    <t>свыше 670 кВт</t>
  </si>
  <si>
    <t>&lt;- ставка подстанция</t>
  </si>
  <si>
    <t>&lt;- ставка для ВЛ-0,4кВ нужного сечения</t>
  </si>
  <si>
    <t>&lt;- ставка для ВЛ-6(10)кВ нужного сечения</t>
  </si>
  <si>
    <t>&lt;- ставка для прокола кабеля нужного сечения</t>
  </si>
  <si>
    <t>&lt;- ставка для кабеля нужного сечения</t>
  </si>
  <si>
    <t xml:space="preserve">до 16 кв.мм </t>
  </si>
  <si>
    <t>&lt;- наличие (ставка - есть, 0 - нет)</t>
  </si>
  <si>
    <t>Приказ РЭК №555-нп от 27.12.2017г. - свыше 15 кВт</t>
  </si>
  <si>
    <t>стоимость</t>
  </si>
  <si>
    <t xml:space="preserve">25 кв.мм </t>
  </si>
  <si>
    <t xml:space="preserve">35 кв.мм </t>
  </si>
  <si>
    <t xml:space="preserve">50 кв.мм </t>
  </si>
  <si>
    <t xml:space="preserve">70 кв.мм </t>
  </si>
  <si>
    <t xml:space="preserve">95 кв.мм </t>
  </si>
  <si>
    <t xml:space="preserve">120 кв.мм </t>
  </si>
  <si>
    <t>стоимость в двухцепном исполнении</t>
  </si>
  <si>
    <t>до 1х35</t>
  </si>
  <si>
    <t>-</t>
  </si>
  <si>
    <t>до 4х50</t>
  </si>
  <si>
    <t xml:space="preserve"> до 3х70</t>
  </si>
  <si>
    <t>до 3х95</t>
  </si>
  <si>
    <t>РП на 12 ячеек</t>
  </si>
  <si>
    <t>ячейка КСО</t>
  </si>
  <si>
    <t>КТП-100 кВА</t>
  </si>
  <si>
    <t>КТП-160 кВА</t>
  </si>
  <si>
    <t>КТП-250 кВА</t>
  </si>
  <si>
    <t>КТП-400 кВА</t>
  </si>
  <si>
    <t>КТП-630 кВА</t>
  </si>
  <si>
    <t>КТП-1000 кВА</t>
  </si>
  <si>
    <t>КТП-1600 кВА</t>
  </si>
  <si>
    <t>КТП-2х100 кВА</t>
  </si>
  <si>
    <t>КТП-2х160 кВА</t>
  </si>
  <si>
    <t>КТП-2х250 кВА</t>
  </si>
  <si>
    <t>КТП-2х400 кВА</t>
  </si>
  <si>
    <t>КТП-2х630 кВА</t>
  </si>
  <si>
    <t>КТП-2х1000 кВА</t>
  </si>
  <si>
    <t>КТП-2х1600 кВА</t>
  </si>
  <si>
    <t>КТП-до 2х63 кВА вкл.</t>
  </si>
  <si>
    <t>КТП-до 63 кВА вкл.</t>
  </si>
  <si>
    <t>БКТП-до 100 кВА вкл.</t>
  </si>
  <si>
    <t>БКТП-160 кВА</t>
  </si>
  <si>
    <t>БКТП-250 кВА</t>
  </si>
  <si>
    <t>БКТП-400 кВА</t>
  </si>
  <si>
    <t>БКТП-630 кВА</t>
  </si>
  <si>
    <t>БКТП-1000 кВА</t>
  </si>
  <si>
    <t>БКТП-2х160 кВА</t>
  </si>
  <si>
    <t>БКТП-2х250 кВА</t>
  </si>
  <si>
    <t>БКТП-2х400 кВА</t>
  </si>
  <si>
    <t>БКТП-2х630 кВА</t>
  </si>
  <si>
    <t>БКТП-2х1000 кВА</t>
  </si>
  <si>
    <t>БКТП-2х1600 кВА</t>
  </si>
  <si>
    <t>БКТП-2х2500 кВА</t>
  </si>
  <si>
    <t>РТП 2х1000 кВА</t>
  </si>
  <si>
    <t>РТП 2х1600 кВА</t>
  </si>
  <si>
    <t>с НДС</t>
  </si>
  <si>
    <t>Приказ РЭК №556-нп от 27.12.2017г. - до 15 кВт</t>
  </si>
  <si>
    <t>ставка С5</t>
  </si>
  <si>
    <t>ставка С6</t>
  </si>
  <si>
    <t>БКТП-2х100 кВА вкл.</t>
  </si>
  <si>
    <r>
      <t>П=С1+(C2*L</t>
    </r>
    <r>
      <rPr>
        <b/>
        <sz val="12"/>
        <rFont val="Arial Cyr"/>
        <family val="0"/>
      </rPr>
      <t>вл</t>
    </r>
    <r>
      <rPr>
        <b/>
        <sz val="16"/>
        <rFont val="Arial Cyr"/>
        <family val="0"/>
      </rPr>
      <t>+C3*L</t>
    </r>
    <r>
      <rPr>
        <b/>
        <sz val="12"/>
        <rFont val="Arial Cyr"/>
        <family val="0"/>
      </rPr>
      <t>кл</t>
    </r>
    <r>
      <rPr>
        <b/>
        <sz val="16"/>
        <rFont val="Arial Cyr"/>
        <family val="0"/>
      </rPr>
      <t>+С4+C5*N+C6*N)</t>
    </r>
  </si>
  <si>
    <t>15-150</t>
  </si>
  <si>
    <t>Плата с учетом наличия мероприятий последней мили:</t>
  </si>
  <si>
    <t>Кабель 0,4 кВ</t>
  </si>
  <si>
    <t>Кабель 6(10) кВ</t>
  </si>
  <si>
    <t>Плата за бумагу (отсутствуют мероприятия последней мили):</t>
  </si>
  <si>
    <t>свыше 670</t>
  </si>
  <si>
    <t>до 15 кВт включительно</t>
  </si>
  <si>
    <t>&lt;- от 15 до 150 кВт</t>
  </si>
  <si>
    <t>&lt;- до 15 кВт включительно</t>
  </si>
  <si>
    <r>
      <rPr>
        <sz val="11"/>
        <color indexed="8"/>
        <rFont val="Arial"/>
        <family val="2"/>
      </rPr>
      <t xml:space="preserve">&lt;- </t>
    </r>
    <r>
      <rPr>
        <sz val="10"/>
        <color indexed="8"/>
        <rFont val="Arial"/>
        <family val="2"/>
      </rPr>
      <t>свыше 670 кВт</t>
    </r>
  </si>
  <si>
    <t>&lt;- от 150 до 670 кВт</t>
  </si>
  <si>
    <t>150-670 кВт</t>
  </si>
  <si>
    <t>Ячейка КСО</t>
  </si>
  <si>
    <t>П=С1*N+C2*N+C3*N+С4*N+C5*N+C6*N</t>
  </si>
  <si>
    <t xml:space="preserve">                                             ОБЩАЯ ИНФОРМАЦИЯ</t>
  </si>
  <si>
    <t xml:space="preserve">      Как расчитать стоимость технологического присоединения согласно выданным техническим условиям</t>
  </si>
  <si>
    <t>1. Выбираем способ расчета платы, для чего переходим к выбору листа в нижней части таблицы (стандартизированная ставка или ставка за единицу макс.мощности)</t>
  </si>
  <si>
    <t xml:space="preserve">Размер платы за технологическое присоединение определяется в соответствии со стандартизированной ставкой или ставкой за единицу максимальной мощности, утвержденными приказом Главного Управления «Региональная энергетическая комиссия» Тверской области от 27.12.2017 г. №555-нп.
При применении стандартизированной ставки для расчета платы за технологическое присоединение используются показатели, участвующие в расчете, согласно выданным техническим условиям.
Формулы платы за технологическое присоединение при применении стандартизированных ставок для расчета платы за технологическое присоединение к электрическим сетям:
а) Согласно техническим условиям отсутствует необходимость реализации мероприятий «последней мили» (строительство электросетевых объектов не требуется):
                                                                        Птп =C1
б) Согласно техническим условиям предусматривается мероприятие «последней мили» по прокладке воздушных и (или) кабельных линий:
                                                  Птп =C1 +( ∑С2ì *Lì + ∑СЗ*Lì)
                                                                              i                   i
в) 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   Птп =C1 +( ∑С2ì *Lì + ∑СЗ*Lì + ∑С4ì + ∑С5ì* Nì + ∑С6ì* Nì)
                                                                   i                   i               i             i                  i
</t>
  </si>
  <si>
    <t>где:
Птп — плата за технологическое присоединение энергопринимающих устройств заявителя, руб.
С1 — стандартизированная тарифная ставка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1 к установленному приказу, руб./присоединение.
Nì - объем максимальной мощности, указанный в заявке на технологическое присоединение заявителем, кВт.
С2ì, С3ì, - стандартизированные тарифные ставки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1 к установленному приказу соответственно, руб./км.
Li – протяженность воздушных или кабельных линий на i-том уровне напряжения, строительство которых предусмотрено согласно выданных технических условий для технологического присоединения заявителя, км.
С4ì –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i-том уровне напряжения в соответствии с Приложением 1 к установленному приказу, руб./шт.
С5ì – 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трасформаторных подстанций (РТП), с уровнем напряжения до 35 кВ в соответствии с Приложением 1 к установленному приказу в зависимости от максимальной мощности, руб./кВт.
C6i – стандартизированная тарифная ставка на покрытие расходов сетевой организации на строительство распределительных трансформаторных подстанций(РТП) с уровнем напряжения до 35 кВт в соответствии с Приложением 1 к установленному приказу, руб./кВт</t>
  </si>
  <si>
    <t xml:space="preserve">где:
Птп — плата за технологическое присоединение энергопринимающих устройств заявителя, руб.
С1 — ставка за единицу максимальной мощности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2 к настоящему приказу в зависимости от уровня напряжения и максимальной мощности, руб./кВт.
Nì - объем максимальной мощности, указанный в заявке на технологическое присоединение заявителем, кВт.
С2ì, С3ì, - ставки за единицу максимальной мощности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2 к установленному приказу соответственно, руб./км.
С4ì –  ставка за единицу максимальной мощности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i-том уровне напряжения в соответствии с Приложением 2 к установленному приказу, руб./кВт.
С5ì – ставка за единицу максимальной мощности на покрытие расходов сетевой организации на строительство трансформаторных подстанций (ТП), за исключением распределительных трасформаторных подстанций (РТП), с уровнем напряжения до 35 кВ в соответствии с Приложением 2 к установленному приказу в зависимости от максимальной мощности, руб./кВт.
C6i – ставка за единицу максимальной мощности на покрытие расходов сетевой организации на строительство распределительных трансформаторных подстанций(РТП) с уровнем напряжения до 35 кВт в соответствии с Приложением 2 к установленному приказу, руб./кВт
</t>
  </si>
  <si>
    <t xml:space="preserve">При применении ставки за единицу максимальной мощности для расчета платы за технологическое присоединение используются показатели, участвующие в расчете, согласно выданным техническим условиям.
Формула платы за технологическое присоединение для применения ставок за единицу максимальной мощности при расчете платы за технологическое присоединение к электрическим сетям:
а) Согласно техническим условиям отсутствует необходимость реализации мероприятий «последней мили» (строительство электросетевых объектов не требуется):
                                                                        Птп =C1*Ni
б) Согласно техническим условиям предусматривается мероприятие «последней мили» по прокладке воздушных и (или) кабельных линий:
                                                  Птп =(C1 + ∑С2ì + ∑СЗ)*Nì
                                                                       i            i
в) 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   Птп =(C1 + ∑С2ì + ∑СЗ + ∑С4ì + ∑С5ì + ∑С6ì)*Ni
                                                                   i             i          i           i            i      
</t>
  </si>
  <si>
    <t>Плата при отсутствии мероприятий последней мили): П=С1</t>
  </si>
  <si>
    <t>2. При выборе вкладки "стандартизированная ставка": Если техническими условиями не предусмотрены мероприятия по строительству "последней мили", размер платы за технологическое присоединение указан в поле, выделенном ярко зеленым цветом (независимо от величины максимальной мощности). Если техническими условиями предусмотрены мероприятия по строительству "последней мили", Вам необходимо использовать нижнее желтое поле, в котором нужно указать максимальную мощность, длину КЛ, ВЛ, а также их стоимость согласно представленным таблицам стоимости материалов в зависимости от сечения (касательно ВЛ и КЛ) или мощности (касательно трансформаторной подстанции) согласно ТУ. Примечение: если категория надежности II, то в левый и правый столбцы таблицы необходимо вводить одинаковые данные, если категория надежности III - использовать для ввода данных необходимо только правый столбец. Отмечаем, что в формуле платы автоматически заложена ставка С4i на покрытие расходов по установке ячеек КСО. В случае, если в Ваших технических условиях отсутсвует данное мероприятие, из формулы платы необходимо исключить значение "B38". После ввода всех исходных данных, нажмите ENTER. Программа автоматически произведет расчет стоимости, которая отобразится напротив значения "П=".</t>
  </si>
  <si>
    <t>3. При выборе вкладки "ставка за единицу макс.мощности": в полях выделенных ярко желтым цветом необходимо ввести данные согласно выданным техническим условиям. Если техническими условиями не предусмотрены мероприятия по строительству "последней мили", Вам необходимо использовать верхнее желтое поле, в котором нужно указать максимальную мощность согласно ТУ, после чего нажать "ENTER". Программа автоматически произведет расчет стоимости, которая отобразится напротив значения "П=". Если техническими условиями предусмотрены мероприятия по строительству "последней мили", Вам необходимо использовать нижнее желтое поле, в котором нужно указать максимальную мощность, стоимость ставки С1 (в зависимости от мощности), а также наличие/отсутсвие тех или иных мероприятий (касательно ВЛ и КЛ, ТП) согласно ТУ (аналогично выбору стоимости мероприятия во вкладке "стандартизированная ставка"). Примечение: Стоимость подстанции выбираем из таблицы справа (аналогично выбору стоимости мероприятия во вкладке "стандартизированная ставка"), два столбца обязательны к заполнению в случае II категории надежности (аналогично разъяснению к вкладке "стандартизированная ставка"). После ввода всех исходных данных, нажмите ENTER. Программа автоматически произведет расчет стоимости, которая отобразится напротив значения "П=". Отмечаем, что в формуле платы также автоматически заложена ставка С4i на покрытие расходов по установке ячеек КСО. В случае, если в Ваших технических условиях отсутсвует данное мероприятие, из формулы платы необходимо исключить значение "B28" или "C28" в зависимости от заявленной максимальной мощности</t>
  </si>
  <si>
    <t>Приказ РЭК №6-нп от 29.01.2018г. О внесении изменений в приказ  №555-нп от 27.12.2017г.</t>
  </si>
  <si>
    <t>(руб., в т.ч.НДС)</t>
  </si>
  <si>
    <t>в т.ч. НДС</t>
  </si>
  <si>
    <t>независимо от мощности,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</si>
</sst>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1"/>
      <color theme="1"/>
      <name val="Arial"/>
      <family val="2"/>
    </font>
    <font>
      <b/>
      <sz val="13"/>
      <color theme="1"/>
      <name val="Calibri"/>
      <family val="2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9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9" fillId="0" borderId="10" xfId="0" applyNumberFormat="1" applyFont="1" applyBorder="1" applyAlignment="1">
      <alignment horizontal="center"/>
    </xf>
    <xf numFmtId="0" fontId="2" fillId="0" borderId="0" xfId="53">
      <alignment/>
      <protection/>
    </xf>
    <xf numFmtId="0" fontId="2" fillId="0" borderId="0" xfId="53" applyBorder="1">
      <alignment/>
      <protection/>
    </xf>
    <xf numFmtId="2" fontId="2" fillId="0" borderId="0" xfId="53" applyNumberFormat="1" applyBorder="1">
      <alignment/>
      <protection/>
    </xf>
    <xf numFmtId="2" fontId="0" fillId="0" borderId="12" xfId="0" applyNumberFormat="1" applyBorder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9" fillId="0" borderId="0" xfId="0" applyFont="1" applyAlignment="1">
      <alignment wrapText="1"/>
    </xf>
    <xf numFmtId="2" fontId="0" fillId="33" borderId="0" xfId="0" applyNumberFormat="1" applyFill="1" applyAlignment="1">
      <alignment/>
    </xf>
    <xf numFmtId="0" fontId="39" fillId="0" borderId="0" xfId="0" applyFont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2" fontId="51" fillId="0" borderId="0" xfId="0" applyNumberFormat="1" applyFont="1" applyBorder="1" applyAlignment="1">
      <alignment/>
    </xf>
    <xf numFmtId="0" fontId="39" fillId="0" borderId="0" xfId="0" applyFont="1" applyBorder="1" applyAlignment="1">
      <alignment wrapText="1" shrinkToFit="1"/>
    </xf>
    <xf numFmtId="2" fontId="39" fillId="0" borderId="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0" fontId="2" fillId="0" borderId="10" xfId="53" applyBorder="1">
      <alignment/>
      <protection/>
    </xf>
    <xf numFmtId="0" fontId="7" fillId="0" borderId="10" xfId="53" applyFont="1" applyBorder="1">
      <alignment/>
      <protection/>
    </xf>
    <xf numFmtId="0" fontId="39" fillId="0" borderId="10" xfId="0" applyFont="1" applyBorder="1" applyAlignment="1">
      <alignment wrapText="1" shrinkToFi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0" borderId="0" xfId="53" applyFont="1" applyBorder="1">
      <alignment/>
      <protection/>
    </xf>
    <xf numFmtId="2" fontId="3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28" fillId="0" borderId="10" xfId="53" applyFont="1" applyBorder="1">
      <alignment/>
      <protection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/>
    </xf>
    <xf numFmtId="2" fontId="51" fillId="0" borderId="15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39" fillId="0" borderId="19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3" xfId="0" applyNumberFormat="1" applyFont="1" applyBorder="1" applyAlignment="1">
      <alignment horizontal="center"/>
    </xf>
    <xf numFmtId="2" fontId="39" fillId="0" borderId="24" xfId="0" applyNumberFormat="1" applyFont="1" applyBorder="1" applyAlignment="1">
      <alignment/>
    </xf>
    <xf numFmtId="2" fontId="39" fillId="0" borderId="25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9" fillId="0" borderId="13" xfId="0" applyNumberFormat="1" applyFont="1" applyBorder="1" applyAlignment="1">
      <alignment/>
    </xf>
    <xf numFmtId="0" fontId="2" fillId="0" borderId="13" xfId="53" applyBorder="1">
      <alignment/>
      <protection/>
    </xf>
    <xf numFmtId="0" fontId="28" fillId="0" borderId="0" xfId="53" applyFont="1" applyBorder="1">
      <alignment/>
      <protection/>
    </xf>
    <xf numFmtId="2" fontId="0" fillId="0" borderId="0" xfId="0" applyNumberFormat="1" applyFont="1" applyBorder="1" applyAlignment="1">
      <alignment/>
    </xf>
    <xf numFmtId="0" fontId="50" fillId="0" borderId="0" xfId="0" applyFont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52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3" fillId="34" borderId="26" xfId="53" applyFont="1" applyFill="1" applyBorder="1">
      <alignment/>
      <protection/>
    </xf>
    <xf numFmtId="0" fontId="2" fillId="34" borderId="12" xfId="53" applyFill="1" applyBorder="1">
      <alignment/>
      <protection/>
    </xf>
    <xf numFmtId="2" fontId="0" fillId="34" borderId="12" xfId="0" applyNumberFormat="1" applyFill="1" applyBorder="1" applyAlignment="1">
      <alignment/>
    </xf>
    <xf numFmtId="2" fontId="0" fillId="34" borderId="27" xfId="0" applyNumberFormat="1" applyFill="1" applyBorder="1" applyAlignment="1">
      <alignment/>
    </xf>
    <xf numFmtId="0" fontId="3" fillId="34" borderId="28" xfId="53" applyFont="1" applyFill="1" applyBorder="1">
      <alignment/>
      <protection/>
    </xf>
    <xf numFmtId="0" fontId="2" fillId="34" borderId="0" xfId="53" applyFill="1" applyBorder="1">
      <alignment/>
      <protection/>
    </xf>
    <xf numFmtId="2" fontId="0" fillId="34" borderId="0" xfId="0" applyNumberFormat="1" applyFill="1" applyBorder="1" applyAlignment="1">
      <alignment/>
    </xf>
    <xf numFmtId="2" fontId="0" fillId="34" borderId="29" xfId="0" applyNumberFormat="1" applyFill="1" applyBorder="1" applyAlignment="1">
      <alignment/>
    </xf>
    <xf numFmtId="2" fontId="0" fillId="34" borderId="28" xfId="0" applyNumberFormat="1" applyFill="1" applyBorder="1" applyAlignment="1">
      <alignment/>
    </xf>
    <xf numFmtId="2" fontId="0" fillId="34" borderId="30" xfId="0" applyNumberFormat="1" applyFill="1" applyBorder="1" applyAlignment="1">
      <alignment/>
    </xf>
    <xf numFmtId="2" fontId="0" fillId="34" borderId="31" xfId="0" applyNumberFormat="1" applyFill="1" applyBorder="1" applyAlignment="1">
      <alignment/>
    </xf>
    <xf numFmtId="2" fontId="0" fillId="34" borderId="32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4" borderId="33" xfId="0" applyNumberFormat="1" applyFill="1" applyBorder="1" applyAlignment="1">
      <alignment/>
    </xf>
    <xf numFmtId="0" fontId="2" fillId="34" borderId="26" xfId="53" applyFill="1" applyBorder="1">
      <alignment/>
      <protection/>
    </xf>
    <xf numFmtId="0" fontId="2" fillId="34" borderId="27" xfId="53" applyFill="1" applyBorder="1">
      <alignment/>
      <protection/>
    </xf>
    <xf numFmtId="0" fontId="2" fillId="34" borderId="29" xfId="53" applyFill="1" applyBorder="1">
      <alignment/>
      <protection/>
    </xf>
    <xf numFmtId="0" fontId="2" fillId="34" borderId="28" xfId="53" applyFill="1" applyBorder="1">
      <alignment/>
      <protection/>
    </xf>
    <xf numFmtId="2" fontId="6" fillId="34" borderId="31" xfId="0" applyNumberFormat="1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8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8" xfId="0" applyFill="1" applyBorder="1" applyAlignment="1">
      <alignment/>
    </xf>
    <xf numFmtId="1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2" fontId="2" fillId="34" borderId="0" xfId="53" applyNumberFormat="1" applyFont="1" applyFill="1" applyBorder="1">
      <alignment/>
      <protection/>
    </xf>
    <xf numFmtId="2" fontId="53" fillId="34" borderId="31" xfId="0" applyNumberFormat="1" applyFont="1" applyFill="1" applyBorder="1" applyAlignment="1">
      <alignment/>
    </xf>
    <xf numFmtId="0" fontId="2" fillId="34" borderId="34" xfId="53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18.8515625" style="0" customWidth="1"/>
  </cols>
  <sheetData>
    <row r="1" ht="26.25">
      <c r="A1" s="68" t="s">
        <v>135</v>
      </c>
    </row>
    <row r="2" ht="302.25" customHeight="1">
      <c r="A2" s="69" t="s">
        <v>138</v>
      </c>
    </row>
    <row r="3" ht="367.5" customHeight="1">
      <c r="A3" s="70" t="s">
        <v>139</v>
      </c>
    </row>
    <row r="4" ht="211.5" customHeight="1">
      <c r="A4" s="70" t="s">
        <v>141</v>
      </c>
    </row>
    <row r="5" ht="376.5" customHeight="1">
      <c r="A5" s="70" t="s">
        <v>140</v>
      </c>
    </row>
    <row r="6" ht="20.25" customHeight="1">
      <c r="A6" s="71" t="s">
        <v>136</v>
      </c>
    </row>
    <row r="7" ht="33" customHeight="1">
      <c r="A7" s="70" t="s">
        <v>137</v>
      </c>
    </row>
    <row r="8" ht="168.75" customHeight="1">
      <c r="A8" s="72" t="s">
        <v>143</v>
      </c>
    </row>
    <row r="9" ht="215.25" customHeight="1">
      <c r="A9" s="72" t="s">
        <v>144</v>
      </c>
    </row>
    <row r="10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26"/>
  <sheetViews>
    <sheetView tabSelected="1" zoomScalePageLayoutView="0" workbookViewId="0" topLeftCell="A79">
      <selection activeCell="B10" sqref="B10"/>
    </sheetView>
  </sheetViews>
  <sheetFormatPr defaultColWidth="9.140625" defaultRowHeight="15"/>
  <cols>
    <col min="1" max="1" width="22.7109375" style="0" customWidth="1"/>
    <col min="2" max="2" width="15.28125" style="0" customWidth="1"/>
    <col min="3" max="3" width="13.57421875" style="0" customWidth="1"/>
    <col min="4" max="4" width="20.00390625" style="0" customWidth="1"/>
    <col min="5" max="5" width="13.421875" style="0" customWidth="1"/>
    <col min="6" max="6" width="19.7109375" style="0" customWidth="1"/>
    <col min="7" max="7" width="20.140625" style="0" customWidth="1"/>
    <col min="8" max="8" width="13.28125" style="0" customWidth="1"/>
    <col min="9" max="9" width="12.7109375" style="0" customWidth="1"/>
    <col min="10" max="10" width="22.140625" style="0" customWidth="1"/>
    <col min="11" max="11" width="13.421875" style="0" customWidth="1"/>
    <col min="12" max="12" width="18.7109375" style="0" customWidth="1"/>
    <col min="13" max="13" width="13.421875" style="0" customWidth="1"/>
    <col min="14" max="14" width="8.57421875" style="0" customWidth="1"/>
    <col min="15" max="15" width="3.28125" style="0" customWidth="1"/>
    <col min="16" max="16" width="12.140625" style="0" customWidth="1"/>
    <col min="17" max="17" width="14.57421875" style="0" customWidth="1"/>
  </cols>
  <sheetData>
    <row r="1" spans="1:94" ht="26.25">
      <c r="A1" s="1"/>
      <c r="B1" s="1"/>
      <c r="C1" s="1"/>
      <c r="D1" s="15" t="s">
        <v>2</v>
      </c>
      <c r="E1" s="15"/>
      <c r="F1" s="15"/>
      <c r="G1" s="15"/>
      <c r="H1" s="1"/>
      <c r="I1" s="1"/>
      <c r="J1" s="1"/>
      <c r="K1" s="1"/>
      <c r="L1" s="3"/>
      <c r="M1" s="43"/>
      <c r="N1" s="43"/>
      <c r="O1" s="43"/>
      <c r="P1" s="43"/>
      <c r="Q1" s="43"/>
      <c r="R1" s="4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8"/>
      <c r="M2" s="43"/>
      <c r="N2" s="43"/>
      <c r="O2" s="43"/>
      <c r="P2" s="43"/>
      <c r="Q2" s="43"/>
      <c r="R2" s="4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21">
      <c r="A3" s="3" t="s">
        <v>0</v>
      </c>
      <c r="B3" s="3"/>
      <c r="C3" s="1"/>
      <c r="D3" s="1"/>
      <c r="E3" s="1"/>
      <c r="F3" s="1"/>
      <c r="G3" s="1"/>
      <c r="H3" s="1"/>
      <c r="I3" s="1"/>
      <c r="J3" s="1"/>
      <c r="K3" s="1"/>
      <c r="L3" s="3"/>
      <c r="M3" s="43"/>
      <c r="N3" s="43"/>
      <c r="O3" s="43"/>
      <c r="P3" s="43"/>
      <c r="Q3" s="43"/>
      <c r="R3" s="4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6.5" customHeight="1">
      <c r="A4" s="3"/>
      <c r="B4" s="1"/>
      <c r="C4" s="1"/>
      <c r="D4" s="3" t="s">
        <v>142</v>
      </c>
      <c r="E4" s="1"/>
      <c r="F4" s="1"/>
      <c r="G4" s="1"/>
      <c r="H4" s="1"/>
      <c r="I4" s="1"/>
      <c r="J4" s="1"/>
      <c r="K4" s="1"/>
      <c r="L4" s="3"/>
      <c r="M4" s="43"/>
      <c r="N4" s="43"/>
      <c r="O4" s="43"/>
      <c r="P4" s="43"/>
      <c r="Q4" s="43"/>
      <c r="R4" s="4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31.5">
      <c r="A5" s="30" t="s">
        <v>148</v>
      </c>
      <c r="B5" s="4" t="s">
        <v>115</v>
      </c>
      <c r="C5" s="1"/>
      <c r="D5" s="1" t="s">
        <v>68</v>
      </c>
      <c r="E5" s="1"/>
      <c r="F5" s="10"/>
      <c r="G5" s="1"/>
      <c r="H5" s="1"/>
      <c r="I5" s="1"/>
      <c r="J5" s="1"/>
      <c r="K5" s="1"/>
      <c r="L5" s="3"/>
      <c r="M5" s="43"/>
      <c r="N5" s="43"/>
      <c r="O5" s="43"/>
      <c r="P5" s="43"/>
      <c r="Q5" s="43"/>
      <c r="R5" s="43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5">
      <c r="A6" s="5">
        <v>18316.55</v>
      </c>
      <c r="B6" s="86">
        <f>A6*1.18</f>
        <v>21613.529</v>
      </c>
      <c r="C6" s="1"/>
      <c r="D6" s="1" t="s">
        <v>116</v>
      </c>
      <c r="E6" s="1"/>
      <c r="F6" s="1"/>
      <c r="G6" s="1"/>
      <c r="H6" s="1"/>
      <c r="I6" s="1"/>
      <c r="J6" s="1"/>
      <c r="K6" s="1"/>
      <c r="L6" s="1"/>
      <c r="M6" s="43"/>
      <c r="N6" s="43"/>
      <c r="O6" s="43"/>
      <c r="P6" s="43"/>
      <c r="Q6" s="43"/>
      <c r="R6" s="4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5">
      <c r="A7" s="1"/>
      <c r="B7" s="1"/>
      <c r="C7" s="1"/>
      <c r="D7" s="1" t="s">
        <v>145</v>
      </c>
      <c r="E7" s="1"/>
      <c r="F7" s="1"/>
      <c r="G7" s="1"/>
      <c r="H7" s="1"/>
      <c r="I7" s="1"/>
      <c r="J7" s="1"/>
      <c r="K7" s="1"/>
      <c r="L7" s="18"/>
      <c r="M7" s="43"/>
      <c r="N7" s="43"/>
      <c r="O7" s="43"/>
      <c r="P7" s="43"/>
      <c r="Q7" s="43"/>
      <c r="R7" s="4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21">
      <c r="A8" s="3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3"/>
      <c r="N8" s="43"/>
      <c r="O8" s="43"/>
      <c r="P8" s="43"/>
      <c r="Q8" s="43"/>
      <c r="R8" s="4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3"/>
      <c r="N9" s="43"/>
      <c r="O9" s="43"/>
      <c r="P9" s="43"/>
      <c r="Q9" s="43"/>
      <c r="R9" s="4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5">
      <c r="A10" s="2" t="s">
        <v>4</v>
      </c>
      <c r="B10" s="5" t="s">
        <v>5</v>
      </c>
      <c r="C10" s="9" t="s">
        <v>66</v>
      </c>
      <c r="D10" s="9" t="s">
        <v>70</v>
      </c>
      <c r="E10" s="9" t="s">
        <v>71</v>
      </c>
      <c r="F10" s="9" t="s">
        <v>72</v>
      </c>
      <c r="G10" s="9" t="s">
        <v>73</v>
      </c>
      <c r="H10" s="9" t="s">
        <v>74</v>
      </c>
      <c r="I10" s="9" t="s">
        <v>75</v>
      </c>
      <c r="J10" s="26"/>
      <c r="K10" s="27"/>
      <c r="L10" s="1"/>
      <c r="M10" s="43"/>
      <c r="N10" s="43"/>
      <c r="O10" s="43"/>
      <c r="P10" s="43"/>
      <c r="Q10" s="43"/>
      <c r="R10" s="4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5">
      <c r="A11" s="1"/>
      <c r="B11" s="32" t="s">
        <v>69</v>
      </c>
      <c r="C11" s="32">
        <v>1543876.23</v>
      </c>
      <c r="D11" s="32">
        <v>1592167.57</v>
      </c>
      <c r="E11" s="32">
        <v>1660354.25</v>
      </c>
      <c r="F11" s="32">
        <v>1735087.23</v>
      </c>
      <c r="G11" s="32">
        <v>1854468.1</v>
      </c>
      <c r="H11" s="32">
        <v>1960840.17</v>
      </c>
      <c r="I11" s="32">
        <v>2011685.04</v>
      </c>
      <c r="J11" s="7"/>
      <c r="K11" s="8"/>
      <c r="L11" s="1"/>
      <c r="M11" s="43"/>
      <c r="N11" s="43"/>
      <c r="O11" s="43"/>
      <c r="P11" s="43"/>
      <c r="Q11" s="43"/>
      <c r="R11" s="4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45">
      <c r="A12" s="1"/>
      <c r="B12" s="33" t="s">
        <v>76</v>
      </c>
      <c r="C12" s="5" t="s">
        <v>78</v>
      </c>
      <c r="D12" s="5" t="s">
        <v>78</v>
      </c>
      <c r="E12" s="5" t="s">
        <v>78</v>
      </c>
      <c r="F12" s="5">
        <v>2419866.04</v>
      </c>
      <c r="G12" s="5">
        <v>2601781.19</v>
      </c>
      <c r="H12" s="5">
        <v>2819552.47</v>
      </c>
      <c r="I12" s="5">
        <v>2925224.32</v>
      </c>
      <c r="J12" s="8"/>
      <c r="K12" s="8"/>
      <c r="L12" s="18"/>
      <c r="M12" s="43"/>
      <c r="N12" s="43"/>
      <c r="O12" s="43"/>
      <c r="P12" s="43"/>
      <c r="Q12" s="43"/>
      <c r="R12" s="4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1"/>
      <c r="M13" s="43"/>
      <c r="N13" s="43"/>
      <c r="O13" s="43"/>
      <c r="P13" s="43"/>
      <c r="Q13" s="43"/>
      <c r="R13" s="4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1"/>
      <c r="M14" s="43"/>
      <c r="N14" s="43"/>
      <c r="O14" s="43"/>
      <c r="P14" s="43"/>
      <c r="Q14" s="43"/>
      <c r="R14" s="4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3"/>
      <c r="N15" s="43"/>
      <c r="O15" s="43"/>
      <c r="P15" s="43"/>
      <c r="Q15" s="43"/>
      <c r="R15" s="4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5">
      <c r="A16" s="2" t="s">
        <v>7</v>
      </c>
      <c r="B16" s="5" t="s">
        <v>5</v>
      </c>
      <c r="C16" s="9" t="s">
        <v>77</v>
      </c>
      <c r="D16" s="9" t="s">
        <v>8</v>
      </c>
      <c r="E16" s="9" t="s">
        <v>9</v>
      </c>
      <c r="F16" s="9" t="s">
        <v>10</v>
      </c>
      <c r="G16" s="9" t="s">
        <v>11</v>
      </c>
      <c r="H16" s="1"/>
      <c r="I16" s="1"/>
      <c r="J16" s="1"/>
      <c r="K16" s="1"/>
      <c r="L16" s="1"/>
      <c r="M16" s="43"/>
      <c r="N16" s="43"/>
      <c r="O16" s="43"/>
      <c r="P16" s="43"/>
      <c r="Q16" s="43"/>
      <c r="R16" s="4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5">
      <c r="A17" s="1"/>
      <c r="B17" s="32" t="s">
        <v>69</v>
      </c>
      <c r="C17" s="5">
        <v>2123235.07</v>
      </c>
      <c r="D17" s="5">
        <v>2306512.44</v>
      </c>
      <c r="E17" s="5">
        <v>2385348.17</v>
      </c>
      <c r="F17" s="5">
        <v>2495897.51</v>
      </c>
      <c r="G17" s="5">
        <v>2632670.45</v>
      </c>
      <c r="H17" s="7"/>
      <c r="I17" s="8"/>
      <c r="J17" s="1"/>
      <c r="K17" s="1"/>
      <c r="L17" s="18"/>
      <c r="M17" s="43"/>
      <c r="N17" s="43"/>
      <c r="O17" s="43"/>
      <c r="P17" s="43"/>
      <c r="Q17" s="43"/>
      <c r="R17" s="4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45">
      <c r="A18" s="1"/>
      <c r="B18" s="33" t="s">
        <v>76</v>
      </c>
      <c r="C18" s="5" t="s">
        <v>78</v>
      </c>
      <c r="D18" s="5">
        <v>3306632.48</v>
      </c>
      <c r="E18" s="5">
        <v>3433703.48</v>
      </c>
      <c r="F18" s="5">
        <v>3698140.21</v>
      </c>
      <c r="G18" s="5">
        <v>3814531.81</v>
      </c>
      <c r="H18" s="7"/>
      <c r="I18" s="8"/>
      <c r="J18" s="1"/>
      <c r="K18" s="1"/>
      <c r="L18" s="1"/>
      <c r="M18" s="43"/>
      <c r="N18" s="43"/>
      <c r="O18" s="43"/>
      <c r="P18" s="43"/>
      <c r="Q18" s="43"/>
      <c r="R18" s="4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15">
      <c r="A19" s="1"/>
      <c r="B19" s="21"/>
      <c r="C19" s="21"/>
      <c r="D19" s="21"/>
      <c r="E19" s="21"/>
      <c r="F19" s="21"/>
      <c r="G19" s="21"/>
      <c r="H19" s="6"/>
      <c r="I19" s="6"/>
      <c r="J19" s="1"/>
      <c r="K19" s="1"/>
      <c r="L19" s="1"/>
      <c r="M19" s="43"/>
      <c r="N19" s="43"/>
      <c r="O19" s="43"/>
      <c r="P19" s="43"/>
      <c r="Q19" s="43"/>
      <c r="R19" s="4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21">
      <c r="A20" s="3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3"/>
      <c r="N20" s="43"/>
      <c r="O20" s="43"/>
      <c r="P20" s="43"/>
      <c r="Q20" s="43"/>
      <c r="R20" s="4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3"/>
      <c r="N21" s="43"/>
      <c r="O21" s="43"/>
      <c r="P21" s="43"/>
      <c r="Q21" s="43"/>
      <c r="R21" s="4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15">
      <c r="A22" s="1" t="s">
        <v>13</v>
      </c>
      <c r="B22" s="5" t="s">
        <v>5</v>
      </c>
      <c r="C22" s="9" t="s">
        <v>79</v>
      </c>
      <c r="D22" s="9" t="s">
        <v>17</v>
      </c>
      <c r="E22" s="9" t="s">
        <v>6</v>
      </c>
      <c r="F22" s="9" t="s">
        <v>18</v>
      </c>
      <c r="G22" s="9" t="s">
        <v>19</v>
      </c>
      <c r="H22" s="9" t="s">
        <v>20</v>
      </c>
      <c r="I22" s="9" t="s">
        <v>21</v>
      </c>
      <c r="J22" s="1"/>
      <c r="K22" s="1"/>
      <c r="L22" s="18"/>
      <c r="M22" s="43"/>
      <c r="N22" s="43"/>
      <c r="O22" s="43"/>
      <c r="P22" s="43"/>
      <c r="Q22" s="43"/>
      <c r="R22" s="4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15">
      <c r="A23" s="1"/>
      <c r="B23" s="5" t="s">
        <v>69</v>
      </c>
      <c r="C23" s="5">
        <v>2411097.86</v>
      </c>
      <c r="D23" s="5">
        <v>2501758.71</v>
      </c>
      <c r="E23" s="5">
        <v>2591071.41</v>
      </c>
      <c r="F23" s="5">
        <v>2674888.12</v>
      </c>
      <c r="G23" s="5">
        <v>2829253.36</v>
      </c>
      <c r="H23" s="5">
        <v>2967559.68</v>
      </c>
      <c r="I23" s="5">
        <v>3159695.07</v>
      </c>
      <c r="J23" s="1"/>
      <c r="K23" s="1"/>
      <c r="L23" s="1"/>
      <c r="M23" s="43"/>
      <c r="N23" s="43"/>
      <c r="O23" s="43"/>
      <c r="P23" s="43"/>
      <c r="Q23" s="43"/>
      <c r="R23" s="4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5">
      <c r="A24" s="1"/>
      <c r="B24" s="21"/>
      <c r="C24" s="21"/>
      <c r="D24" s="21"/>
      <c r="E24" s="21"/>
      <c r="F24" s="21"/>
      <c r="G24" s="21"/>
      <c r="H24" s="21"/>
      <c r="I24" s="21"/>
      <c r="J24" s="1"/>
      <c r="K24" s="1"/>
      <c r="L24" s="1"/>
      <c r="M24" s="43"/>
      <c r="N24" s="43"/>
      <c r="O24" s="43"/>
      <c r="P24" s="43"/>
      <c r="Q24" s="43"/>
      <c r="R24" s="4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5">
      <c r="A25" s="1" t="s">
        <v>14</v>
      </c>
      <c r="B25" s="5" t="s">
        <v>5</v>
      </c>
      <c r="C25" s="9" t="s">
        <v>79</v>
      </c>
      <c r="D25" s="9" t="s">
        <v>17</v>
      </c>
      <c r="E25" s="9" t="s">
        <v>6</v>
      </c>
      <c r="F25" s="9" t="s">
        <v>18</v>
      </c>
      <c r="G25" s="9" t="s">
        <v>19</v>
      </c>
      <c r="H25" s="9" t="s">
        <v>20</v>
      </c>
      <c r="I25" s="9" t="s">
        <v>21</v>
      </c>
      <c r="J25" s="1"/>
      <c r="K25" s="1"/>
      <c r="L25" s="1"/>
      <c r="M25" s="43"/>
      <c r="N25" s="43"/>
      <c r="O25" s="43"/>
      <c r="P25" s="43"/>
      <c r="Q25" s="43"/>
      <c r="R25" s="4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5">
      <c r="A26" s="1"/>
      <c r="B26" s="5" t="s">
        <v>69</v>
      </c>
      <c r="C26" s="5">
        <v>6694263.31</v>
      </c>
      <c r="D26" s="5">
        <v>6836495.71</v>
      </c>
      <c r="E26" s="5">
        <v>6872458.21</v>
      </c>
      <c r="F26" s="5">
        <v>6983600.87</v>
      </c>
      <c r="G26" s="5">
        <v>7257945.95</v>
      </c>
      <c r="H26" s="5">
        <v>7432463.04</v>
      </c>
      <c r="I26" s="5">
        <v>7739410.31</v>
      </c>
      <c r="J26" s="1"/>
      <c r="K26" s="1"/>
      <c r="L26" s="2"/>
      <c r="M26" s="43"/>
      <c r="N26" s="43"/>
      <c r="O26" s="43"/>
      <c r="P26" s="43"/>
      <c r="Q26" s="43"/>
      <c r="R26" s="4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3"/>
      <c r="N27" s="43"/>
      <c r="O27" s="43"/>
      <c r="P27" s="43"/>
      <c r="Q27" s="43"/>
      <c r="R27" s="4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5">
      <c r="A28" s="1" t="s">
        <v>15</v>
      </c>
      <c r="B28" s="5" t="s">
        <v>5</v>
      </c>
      <c r="C28" s="9" t="s">
        <v>80</v>
      </c>
      <c r="D28" s="9" t="s">
        <v>22</v>
      </c>
      <c r="E28" s="9" t="s">
        <v>23</v>
      </c>
      <c r="F28" s="9" t="s">
        <v>24</v>
      </c>
      <c r="G28" s="9" t="s">
        <v>25</v>
      </c>
      <c r="H28" s="9" t="s">
        <v>26</v>
      </c>
      <c r="I28" s="26"/>
      <c r="J28" s="1"/>
      <c r="K28" s="1"/>
      <c r="L28" s="1"/>
      <c r="M28" s="43"/>
      <c r="N28" s="43"/>
      <c r="O28" s="43"/>
      <c r="P28" s="43"/>
      <c r="Q28" s="43"/>
      <c r="R28" s="4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15">
      <c r="A29" s="1"/>
      <c r="B29" s="5" t="s">
        <v>69</v>
      </c>
      <c r="C29" s="5">
        <v>2745529.45</v>
      </c>
      <c r="D29" s="5">
        <v>2844969.1</v>
      </c>
      <c r="E29" s="5">
        <v>2950930.56</v>
      </c>
      <c r="F29" s="5">
        <v>3059376.01</v>
      </c>
      <c r="G29" s="5">
        <v>3176302.92</v>
      </c>
      <c r="H29" s="5">
        <v>3726181.16</v>
      </c>
      <c r="I29" s="7"/>
      <c r="J29" s="1"/>
      <c r="K29" s="1"/>
      <c r="L29" s="1"/>
      <c r="M29" s="43"/>
      <c r="N29" s="43"/>
      <c r="O29" s="43"/>
      <c r="P29" s="43"/>
      <c r="Q29" s="43"/>
      <c r="R29" s="4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5">
      <c r="A30" s="1"/>
      <c r="B30" s="21"/>
      <c r="C30" s="21"/>
      <c r="D30" s="21"/>
      <c r="E30" s="21"/>
      <c r="F30" s="21"/>
      <c r="G30" s="21"/>
      <c r="H30" s="21"/>
      <c r="I30" s="8"/>
      <c r="J30" s="1"/>
      <c r="K30" s="1"/>
      <c r="L30" s="1"/>
      <c r="M30" s="43"/>
      <c r="N30" s="43"/>
      <c r="O30" s="43"/>
      <c r="P30" s="43"/>
      <c r="Q30" s="43"/>
      <c r="R30" s="4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5">
      <c r="A31" s="1" t="s">
        <v>16</v>
      </c>
      <c r="B31" s="5" t="s">
        <v>5</v>
      </c>
      <c r="C31" s="9" t="s">
        <v>81</v>
      </c>
      <c r="D31" s="9" t="s">
        <v>23</v>
      </c>
      <c r="E31" s="9" t="s">
        <v>24</v>
      </c>
      <c r="F31" s="9" t="s">
        <v>25</v>
      </c>
      <c r="G31" s="9" t="s">
        <v>26</v>
      </c>
      <c r="H31" s="6"/>
      <c r="I31" s="6"/>
      <c r="J31" s="1"/>
      <c r="K31" s="1"/>
      <c r="L31" s="2"/>
      <c r="M31" s="43"/>
      <c r="N31" s="43"/>
      <c r="O31" s="43"/>
      <c r="P31" s="43"/>
      <c r="Q31" s="43"/>
      <c r="R31" s="4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5">
      <c r="A32" s="1"/>
      <c r="B32" s="5" t="s">
        <v>69</v>
      </c>
      <c r="C32" s="5">
        <v>9554063.17</v>
      </c>
      <c r="D32" s="5">
        <v>9925716.54</v>
      </c>
      <c r="E32" s="5">
        <v>10358340.53</v>
      </c>
      <c r="F32" s="5">
        <v>10537546.83</v>
      </c>
      <c r="G32" s="5">
        <v>11311985.89</v>
      </c>
      <c r="H32" s="8"/>
      <c r="I32" s="8"/>
      <c r="J32" s="1"/>
      <c r="K32" s="1"/>
      <c r="L32" s="1"/>
      <c r="M32" s="43"/>
      <c r="N32" s="43"/>
      <c r="O32" s="43"/>
      <c r="P32" s="43"/>
      <c r="Q32" s="43"/>
      <c r="R32" s="4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3"/>
      <c r="N33" s="43"/>
      <c r="O33" s="43"/>
      <c r="P33" s="43"/>
      <c r="Q33" s="43"/>
      <c r="R33" s="4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21">
      <c r="A34" s="3" t="s">
        <v>27</v>
      </c>
      <c r="B34" s="8"/>
      <c r="C34" s="27"/>
      <c r="D34" s="27"/>
      <c r="E34" s="27"/>
      <c r="F34" s="27"/>
      <c r="G34" s="27"/>
      <c r="H34" s="27"/>
      <c r="I34" s="1"/>
      <c r="J34" s="1"/>
      <c r="K34" s="1"/>
      <c r="L34" s="1"/>
      <c r="M34" s="43"/>
      <c r="N34" s="43"/>
      <c r="O34" s="43"/>
      <c r="P34" s="43"/>
      <c r="Q34" s="43"/>
      <c r="R34" s="4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5">
      <c r="A35" s="45"/>
      <c r="B35" s="46"/>
      <c r="C35" s="8"/>
      <c r="D35" s="8"/>
      <c r="E35" s="8"/>
      <c r="F35" s="8"/>
      <c r="G35" s="8"/>
      <c r="H35" s="8"/>
      <c r="I35" s="8"/>
      <c r="J35" s="1"/>
      <c r="K35" s="1"/>
      <c r="L35" s="1"/>
      <c r="M35" s="43"/>
      <c r="N35" s="43"/>
      <c r="O35" s="43"/>
      <c r="P35" s="43"/>
      <c r="Q35" s="43"/>
      <c r="R35" s="4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5">
      <c r="A36" s="37" t="s">
        <v>82</v>
      </c>
      <c r="B36" s="5">
        <v>18507710.1</v>
      </c>
      <c r="C36" s="27"/>
      <c r="D36" s="27"/>
      <c r="E36" s="27"/>
      <c r="F36" s="27"/>
      <c r="G36" s="27"/>
      <c r="H36" s="27"/>
      <c r="I36" s="1"/>
      <c r="J36" s="1"/>
      <c r="K36" s="1"/>
      <c r="L36" s="2"/>
      <c r="M36" s="43"/>
      <c r="N36" s="43"/>
      <c r="O36" s="43"/>
      <c r="P36" s="43"/>
      <c r="Q36" s="43"/>
      <c r="R36" s="4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5">
      <c r="A37" s="5"/>
      <c r="B37" s="5"/>
      <c r="C37" s="8"/>
      <c r="D37" s="8"/>
      <c r="E37" s="8"/>
      <c r="F37" s="8"/>
      <c r="G37" s="8"/>
      <c r="H37" s="8"/>
      <c r="I37" s="8"/>
      <c r="J37" s="1"/>
      <c r="K37" s="1"/>
      <c r="L37" s="1"/>
      <c r="M37" s="43"/>
      <c r="N37" s="43"/>
      <c r="O37" s="43"/>
      <c r="P37" s="43"/>
      <c r="Q37" s="43"/>
      <c r="R37" s="4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15">
      <c r="A38" s="37" t="s">
        <v>83</v>
      </c>
      <c r="B38" s="5">
        <v>248090.13</v>
      </c>
      <c r="C38" s="8"/>
      <c r="D38" s="8"/>
      <c r="E38" s="8"/>
      <c r="F38" s="8"/>
      <c r="G38" s="8"/>
      <c r="H38" s="8"/>
      <c r="I38" s="8"/>
      <c r="J38" s="1"/>
      <c r="K38" s="1"/>
      <c r="L38" s="1"/>
      <c r="M38" s="43"/>
      <c r="N38" s="43"/>
      <c r="O38" s="43"/>
      <c r="P38" s="43"/>
      <c r="Q38" s="43"/>
      <c r="R38" s="4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5">
      <c r="A39" s="1"/>
      <c r="B39" s="8"/>
      <c r="C39" s="8"/>
      <c r="D39" s="8"/>
      <c r="E39" s="8"/>
      <c r="F39" s="8"/>
      <c r="G39" s="8"/>
      <c r="H39" s="8"/>
      <c r="I39" s="6"/>
      <c r="J39" s="1"/>
      <c r="K39" s="1"/>
      <c r="L39" s="1"/>
      <c r="M39" s="43"/>
      <c r="N39" s="43"/>
      <c r="O39" s="43"/>
      <c r="P39" s="43"/>
      <c r="Q39" s="43"/>
      <c r="R39" s="4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21">
      <c r="A40" s="3" t="s">
        <v>117</v>
      </c>
      <c r="B40" s="8"/>
      <c r="C40" s="8"/>
      <c r="D40" s="8"/>
      <c r="E40" s="8"/>
      <c r="F40" s="8"/>
      <c r="G40" s="8"/>
      <c r="H40" s="8"/>
      <c r="I40" s="8"/>
      <c r="J40" s="1"/>
      <c r="K40" s="1"/>
      <c r="L40" s="1"/>
      <c r="M40" s="43"/>
      <c r="N40" s="43"/>
      <c r="O40" s="43"/>
      <c r="P40" s="43"/>
      <c r="Q40" s="43"/>
      <c r="R40" s="4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5">
      <c r="A41" s="1"/>
      <c r="B41" s="1"/>
      <c r="C41" s="1"/>
      <c r="D41" s="1"/>
      <c r="E41" s="1"/>
      <c r="F41" s="1"/>
      <c r="G41" s="1"/>
      <c r="H41" s="1"/>
      <c r="I41" s="8"/>
      <c r="J41" s="1"/>
      <c r="K41" s="1"/>
      <c r="L41" s="2"/>
      <c r="M41" s="43"/>
      <c r="N41" s="43"/>
      <c r="O41" s="43"/>
      <c r="P41" s="43"/>
      <c r="Q41" s="43"/>
      <c r="R41" s="4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5">
      <c r="A42" s="37" t="s">
        <v>99</v>
      </c>
      <c r="B42" s="5">
        <v>17722.91</v>
      </c>
      <c r="C42" s="10"/>
      <c r="D42" s="37" t="s">
        <v>98</v>
      </c>
      <c r="E42" s="39">
        <v>23106.98</v>
      </c>
      <c r="F42" s="1"/>
      <c r="G42" s="37" t="s">
        <v>100</v>
      </c>
      <c r="H42" s="5">
        <v>26714.29</v>
      </c>
      <c r="I42" s="1"/>
      <c r="J42" s="37" t="s">
        <v>119</v>
      </c>
      <c r="K42" s="5">
        <v>27301.97</v>
      </c>
      <c r="L42" s="1"/>
      <c r="M42" s="43"/>
      <c r="N42" s="43"/>
      <c r="O42" s="43"/>
      <c r="P42" s="43"/>
      <c r="Q42" s="43"/>
      <c r="R42" s="4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5">
      <c r="A43" s="37"/>
      <c r="B43" s="5"/>
      <c r="C43" s="10"/>
      <c r="D43" s="37"/>
      <c r="E43" s="39"/>
      <c r="F43" s="1"/>
      <c r="G43" s="40"/>
      <c r="H43" s="5"/>
      <c r="I43" s="1"/>
      <c r="J43" s="37"/>
      <c r="K43" s="5"/>
      <c r="L43" s="1"/>
      <c r="M43" s="43"/>
      <c r="N43" s="43"/>
      <c r="O43" s="43"/>
      <c r="P43" s="43"/>
      <c r="Q43" s="43"/>
      <c r="R43" s="4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15">
      <c r="A44" s="37" t="s">
        <v>84</v>
      </c>
      <c r="B44" s="5">
        <v>11479.52</v>
      </c>
      <c r="C44" s="10"/>
      <c r="D44" s="37" t="s">
        <v>91</v>
      </c>
      <c r="E44" s="39">
        <v>16508.75</v>
      </c>
      <c r="F44" s="1"/>
      <c r="G44" s="37" t="s">
        <v>101</v>
      </c>
      <c r="H44" s="5">
        <v>18234.76</v>
      </c>
      <c r="I44" s="1"/>
      <c r="J44" s="37" t="s">
        <v>106</v>
      </c>
      <c r="K44" s="5">
        <v>17228.77</v>
      </c>
      <c r="L44" s="1"/>
      <c r="M44" s="43"/>
      <c r="N44" s="43"/>
      <c r="O44" s="43"/>
      <c r="P44" s="43"/>
      <c r="Q44" s="43"/>
      <c r="R44" s="4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5">
      <c r="A45" s="37"/>
      <c r="B45" s="5"/>
      <c r="C45" s="10"/>
      <c r="D45" s="37"/>
      <c r="E45" s="39"/>
      <c r="F45" s="1"/>
      <c r="G45" s="40"/>
      <c r="H45" s="5"/>
      <c r="I45" s="1"/>
      <c r="J45" s="37"/>
      <c r="K45" s="5"/>
      <c r="L45" s="1"/>
      <c r="M45" s="43"/>
      <c r="N45" s="43"/>
      <c r="O45" s="43"/>
      <c r="P45" s="43"/>
      <c r="Q45" s="43"/>
      <c r="R45" s="4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5">
      <c r="A46" s="37" t="s">
        <v>85</v>
      </c>
      <c r="B46" s="5">
        <v>7882.44</v>
      </c>
      <c r="C46" s="10"/>
      <c r="D46" s="37" t="s">
        <v>92</v>
      </c>
      <c r="E46" s="39">
        <v>7908.18</v>
      </c>
      <c r="F46" s="1"/>
      <c r="G46" s="37" t="s">
        <v>102</v>
      </c>
      <c r="H46" s="5">
        <v>12581.93</v>
      </c>
      <c r="I46" s="29"/>
      <c r="J46" s="37" t="s">
        <v>107</v>
      </c>
      <c r="K46" s="5">
        <v>14922.64</v>
      </c>
      <c r="L46" s="2"/>
      <c r="M46" s="43"/>
      <c r="N46" s="43"/>
      <c r="O46" s="43"/>
      <c r="P46" s="43"/>
      <c r="Q46" s="43"/>
      <c r="R46" s="4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5">
      <c r="A47" s="37"/>
      <c r="B47" s="5"/>
      <c r="C47" s="10"/>
      <c r="D47" s="37"/>
      <c r="E47" s="39"/>
      <c r="F47" s="1"/>
      <c r="G47" s="40"/>
      <c r="H47" s="5"/>
      <c r="I47" s="1"/>
      <c r="J47" s="37"/>
      <c r="K47" s="5"/>
      <c r="L47" s="1"/>
      <c r="M47" s="43"/>
      <c r="N47" s="43"/>
      <c r="O47" s="43"/>
      <c r="P47" s="43"/>
      <c r="Q47" s="43"/>
      <c r="R47" s="4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5">
      <c r="A48" s="37" t="s">
        <v>86</v>
      </c>
      <c r="B48" s="5">
        <v>5740.36</v>
      </c>
      <c r="C48" s="10"/>
      <c r="D48" s="37" t="s">
        <v>93</v>
      </c>
      <c r="E48" s="39">
        <v>5961.23</v>
      </c>
      <c r="F48" s="1"/>
      <c r="G48" s="37" t="s">
        <v>103</v>
      </c>
      <c r="H48" s="5">
        <v>10275.2</v>
      </c>
      <c r="I48" s="1"/>
      <c r="J48" s="37" t="s">
        <v>108</v>
      </c>
      <c r="K48" s="5">
        <v>8423.9</v>
      </c>
      <c r="L48" s="1"/>
      <c r="M48" s="43"/>
      <c r="N48" s="43"/>
      <c r="O48" s="43"/>
      <c r="P48" s="43"/>
      <c r="Q48" s="43"/>
      <c r="R48" s="4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5">
      <c r="A49" s="37"/>
      <c r="B49" s="5"/>
      <c r="C49" s="10"/>
      <c r="D49" s="37"/>
      <c r="E49" s="39"/>
      <c r="F49" s="1"/>
      <c r="G49" s="40"/>
      <c r="H49" s="5"/>
      <c r="I49" s="1"/>
      <c r="J49" s="37"/>
      <c r="K49" s="5"/>
      <c r="L49" s="1"/>
      <c r="M49" s="43"/>
      <c r="N49" s="43"/>
      <c r="O49" s="43"/>
      <c r="P49" s="43"/>
      <c r="Q49" s="43"/>
      <c r="R49" s="4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5">
      <c r="A50" s="37" t="s">
        <v>87</v>
      </c>
      <c r="B50" s="5">
        <v>4148.54</v>
      </c>
      <c r="C50" s="1"/>
      <c r="D50" s="37" t="s">
        <v>94</v>
      </c>
      <c r="E50" s="5">
        <v>4721.73</v>
      </c>
      <c r="F50" s="1"/>
      <c r="G50" s="41" t="s">
        <v>104</v>
      </c>
      <c r="H50" s="42">
        <v>8688.24</v>
      </c>
      <c r="I50" s="1"/>
      <c r="J50" s="37" t="s">
        <v>109</v>
      </c>
      <c r="K50" s="5">
        <v>7485</v>
      </c>
      <c r="L50" s="1"/>
      <c r="M50" s="43"/>
      <c r="N50" s="43"/>
      <c r="O50" s="43"/>
      <c r="P50" s="43"/>
      <c r="Q50" s="43"/>
      <c r="R50" s="4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5">
      <c r="A51" s="37"/>
      <c r="B51" s="5"/>
      <c r="C51" s="1"/>
      <c r="D51" s="37"/>
      <c r="E51" s="5"/>
      <c r="F51" s="1"/>
      <c r="G51" s="37"/>
      <c r="H51" s="5"/>
      <c r="I51" s="1"/>
      <c r="J51" s="37"/>
      <c r="K51" s="5"/>
      <c r="L51" s="2"/>
      <c r="M51" s="43"/>
      <c r="N51" s="43"/>
      <c r="O51" s="43"/>
      <c r="P51" s="43"/>
      <c r="Q51" s="43"/>
      <c r="R51" s="4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5">
      <c r="A52" s="37" t="s">
        <v>88</v>
      </c>
      <c r="B52" s="5">
        <v>3331.5</v>
      </c>
      <c r="C52" s="1"/>
      <c r="D52" s="37" t="s">
        <v>95</v>
      </c>
      <c r="E52" s="5">
        <v>3711.89</v>
      </c>
      <c r="F52" s="1"/>
      <c r="G52" s="37" t="s">
        <v>105</v>
      </c>
      <c r="H52" s="5">
        <v>6916.49</v>
      </c>
      <c r="I52" s="1"/>
      <c r="J52" s="37" t="s">
        <v>110</v>
      </c>
      <c r="K52" s="5">
        <v>5652.29</v>
      </c>
      <c r="L52" s="1"/>
      <c r="M52" s="43"/>
      <c r="N52" s="43"/>
      <c r="O52" s="43"/>
      <c r="P52" s="43"/>
      <c r="Q52" s="43"/>
      <c r="R52" s="4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21">
      <c r="A53" s="37"/>
      <c r="B53" s="38"/>
      <c r="C53" s="1"/>
      <c r="D53" s="37"/>
      <c r="E53" s="5"/>
      <c r="F53" s="1"/>
      <c r="G53" s="2"/>
      <c r="H53" s="1"/>
      <c r="I53" s="1"/>
      <c r="J53" s="37"/>
      <c r="K53" s="5"/>
      <c r="L53" s="1"/>
      <c r="M53" s="43"/>
      <c r="N53" s="43"/>
      <c r="O53" s="43"/>
      <c r="P53" s="43"/>
      <c r="Q53" s="43"/>
      <c r="R53" s="4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5">
      <c r="A54" s="37" t="s">
        <v>89</v>
      </c>
      <c r="B54" s="5">
        <v>3176.23</v>
      </c>
      <c r="C54" s="1"/>
      <c r="D54" s="37" t="s">
        <v>96</v>
      </c>
      <c r="E54" s="5">
        <v>3369.93</v>
      </c>
      <c r="F54" s="1"/>
      <c r="G54" s="2"/>
      <c r="H54" s="1"/>
      <c r="I54" s="1"/>
      <c r="J54" s="37" t="s">
        <v>111</v>
      </c>
      <c r="K54" s="5">
        <v>5204.59</v>
      </c>
      <c r="L54" s="1"/>
      <c r="M54" s="43"/>
      <c r="N54" s="43"/>
      <c r="O54" s="43"/>
      <c r="P54" s="43"/>
      <c r="Q54" s="43"/>
      <c r="R54" s="4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5">
      <c r="A55" s="37"/>
      <c r="B55" s="39"/>
      <c r="C55" s="11"/>
      <c r="D55" s="37"/>
      <c r="E55" s="39"/>
      <c r="F55" s="11"/>
      <c r="G55" s="1"/>
      <c r="H55" s="1"/>
      <c r="I55" s="1"/>
      <c r="J55" s="5"/>
      <c r="K55" s="5"/>
      <c r="L55" s="1"/>
      <c r="M55" s="43"/>
      <c r="N55" s="43"/>
      <c r="O55" s="43"/>
      <c r="P55" s="43"/>
      <c r="Q55" s="43"/>
      <c r="R55" s="4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5">
      <c r="A56" s="37" t="s">
        <v>90</v>
      </c>
      <c r="B56" s="47">
        <v>2437.36</v>
      </c>
      <c r="C56" s="11"/>
      <c r="D56" s="37" t="s">
        <v>97</v>
      </c>
      <c r="E56" s="39">
        <v>2405.39</v>
      </c>
      <c r="F56" s="11"/>
      <c r="G56" s="22"/>
      <c r="H56" s="1"/>
      <c r="I56" s="1"/>
      <c r="J56" s="37" t="s">
        <v>112</v>
      </c>
      <c r="K56" s="5">
        <v>3770.29</v>
      </c>
      <c r="L56" s="2"/>
      <c r="M56" s="43"/>
      <c r="N56" s="43"/>
      <c r="O56" s="43"/>
      <c r="P56" s="43"/>
      <c r="Q56" s="43"/>
      <c r="R56" s="4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15">
      <c r="A57" s="64"/>
      <c r="B57" s="21"/>
      <c r="C57" s="10"/>
      <c r="D57" s="64"/>
      <c r="E57" s="65"/>
      <c r="F57" s="1"/>
      <c r="G57" s="44"/>
      <c r="H57" s="8"/>
      <c r="I57" s="1"/>
      <c r="J57" s="64"/>
      <c r="K57" s="21"/>
      <c r="L57" s="1"/>
      <c r="M57" s="43"/>
      <c r="N57" s="43"/>
      <c r="O57" s="43"/>
      <c r="P57" s="43"/>
      <c r="Q57" s="43"/>
      <c r="R57" s="4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21">
      <c r="A58" s="3" t="s">
        <v>118</v>
      </c>
      <c r="B58" s="8"/>
      <c r="C58" s="1"/>
      <c r="D58" s="36"/>
      <c r="E58" s="8"/>
      <c r="F58" s="1"/>
      <c r="G58" s="35"/>
      <c r="H58" s="29"/>
      <c r="I58" s="1"/>
      <c r="J58" s="36"/>
      <c r="K58" s="8"/>
      <c r="L58" s="1"/>
      <c r="M58" s="43"/>
      <c r="N58" s="43"/>
      <c r="O58" s="43"/>
      <c r="P58" s="43"/>
      <c r="Q58" s="43"/>
      <c r="R58" s="4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15">
      <c r="A59" s="36"/>
      <c r="B59" s="8"/>
      <c r="C59" s="1"/>
      <c r="D59" s="36"/>
      <c r="E59" s="8"/>
      <c r="F59" s="1"/>
      <c r="G59" s="36"/>
      <c r="H59" s="8"/>
      <c r="I59" s="1"/>
      <c r="J59" s="36"/>
      <c r="K59" s="8"/>
      <c r="L59" s="1"/>
      <c r="M59" s="43"/>
      <c r="N59" s="43"/>
      <c r="O59" s="43"/>
      <c r="P59" s="43"/>
      <c r="Q59" s="43"/>
      <c r="R59" s="4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5">
      <c r="A60" s="37" t="s">
        <v>113</v>
      </c>
      <c r="B60" s="5">
        <v>15262.89</v>
      </c>
      <c r="C60" s="1"/>
      <c r="D60" s="36"/>
      <c r="E60" s="8"/>
      <c r="F60" s="1"/>
      <c r="G60" s="36"/>
      <c r="H60" s="8"/>
      <c r="I60" s="1"/>
      <c r="J60" s="36"/>
      <c r="K60" s="8"/>
      <c r="L60" s="1"/>
      <c r="M60" s="43"/>
      <c r="N60" s="43"/>
      <c r="O60" s="43"/>
      <c r="P60" s="43"/>
      <c r="Q60" s="43"/>
      <c r="R60" s="4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15">
      <c r="A61" s="37"/>
      <c r="B61" s="5"/>
      <c r="C61" s="1"/>
      <c r="D61" s="36"/>
      <c r="E61" s="8"/>
      <c r="F61" s="1"/>
      <c r="G61" s="2"/>
      <c r="H61" s="1"/>
      <c r="I61" s="1"/>
      <c r="J61" s="36"/>
      <c r="K61" s="8"/>
      <c r="L61" s="2"/>
      <c r="M61" s="43"/>
      <c r="N61" s="43"/>
      <c r="O61" s="43"/>
      <c r="P61" s="43"/>
      <c r="Q61" s="43"/>
      <c r="R61" s="4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5">
      <c r="A62" s="37" t="s">
        <v>114</v>
      </c>
      <c r="B62" s="48">
        <v>12517.1</v>
      </c>
      <c r="C62" s="1"/>
      <c r="D62" s="36"/>
      <c r="E62" s="8"/>
      <c r="F62" s="1"/>
      <c r="G62" s="2"/>
      <c r="H62" s="1"/>
      <c r="I62" s="1"/>
      <c r="J62" s="36"/>
      <c r="K62" s="8"/>
      <c r="L62" s="1"/>
      <c r="M62" s="43"/>
      <c r="N62" s="43"/>
      <c r="O62" s="43"/>
      <c r="P62" s="43"/>
      <c r="Q62" s="43"/>
      <c r="R62" s="4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5">
      <c r="A63" s="36"/>
      <c r="B63" s="11"/>
      <c r="C63" s="11"/>
      <c r="D63" s="36"/>
      <c r="E63" s="11"/>
      <c r="F63" s="11"/>
      <c r="G63" s="1"/>
      <c r="H63" s="1"/>
      <c r="I63" s="1"/>
      <c r="J63" s="8"/>
      <c r="K63" s="8"/>
      <c r="L63" s="1"/>
      <c r="M63" s="43"/>
      <c r="N63" s="43"/>
      <c r="O63" s="43"/>
      <c r="P63" s="43"/>
      <c r="Q63" s="43"/>
      <c r="R63" s="4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15">
      <c r="A64" s="36"/>
      <c r="B64" s="66"/>
      <c r="C64" s="11"/>
      <c r="D64" s="36"/>
      <c r="E64" s="11"/>
      <c r="F64" s="11"/>
      <c r="G64" s="22"/>
      <c r="H64" s="1"/>
      <c r="I64" s="1"/>
      <c r="J64" s="36"/>
      <c r="K64" s="8"/>
      <c r="L64" s="1"/>
      <c r="M64" s="43"/>
      <c r="N64" s="43"/>
      <c r="O64" s="43"/>
      <c r="P64" s="43"/>
      <c r="Q64" s="43"/>
      <c r="R64" s="4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21">
      <c r="A65" s="3"/>
      <c r="B65" s="8"/>
      <c r="C65" s="12"/>
      <c r="D65" s="11"/>
      <c r="E65" s="11"/>
      <c r="F65" s="11"/>
      <c r="G65" s="22"/>
      <c r="H65" s="1"/>
      <c r="I65" s="1"/>
      <c r="J65" s="1"/>
      <c r="K65" s="1"/>
      <c r="M65" s="43"/>
      <c r="N65" s="43"/>
      <c r="O65" s="43"/>
      <c r="P65" s="43"/>
      <c r="Q65" s="43"/>
      <c r="R65" s="43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5">
      <c r="A66" s="36"/>
      <c r="B66" s="8"/>
      <c r="C66" s="12"/>
      <c r="D66" s="11"/>
      <c r="E66" s="11"/>
      <c r="F66" s="11"/>
      <c r="G66" s="22"/>
      <c r="H66" s="1"/>
      <c r="I66" s="1"/>
      <c r="J66" s="1"/>
      <c r="K66" s="1"/>
      <c r="L66" s="20"/>
      <c r="M66" s="43"/>
      <c r="N66" s="43"/>
      <c r="O66" s="43"/>
      <c r="P66" s="43"/>
      <c r="Q66" s="43"/>
      <c r="R66" s="43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5">
      <c r="A67" s="36"/>
      <c r="B67" s="8"/>
      <c r="C67" s="12"/>
      <c r="D67" s="11"/>
      <c r="E67" s="11"/>
      <c r="F67" s="11"/>
      <c r="G67" s="22"/>
      <c r="H67" s="1"/>
      <c r="I67" s="1"/>
      <c r="J67" s="1"/>
      <c r="K67" s="1"/>
      <c r="M67" s="43"/>
      <c r="N67" s="43"/>
      <c r="O67" s="43"/>
      <c r="P67" s="43"/>
      <c r="Q67" s="43"/>
      <c r="R67" s="4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5">
      <c r="A68" s="36"/>
      <c r="B68" s="67"/>
      <c r="C68" s="8"/>
      <c r="D68" s="8"/>
      <c r="E68" s="34"/>
      <c r="F68" s="8"/>
      <c r="G68" s="22"/>
      <c r="H68" s="1"/>
      <c r="I68" s="1"/>
      <c r="J68" s="1"/>
      <c r="K68" s="1"/>
      <c r="M68" s="43"/>
      <c r="N68" s="43"/>
      <c r="O68" s="43"/>
      <c r="P68" s="43"/>
      <c r="Q68" s="43"/>
      <c r="R68" s="43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21">
      <c r="A69" s="1"/>
      <c r="B69" s="3" t="s">
        <v>122</v>
      </c>
      <c r="C69" s="3"/>
      <c r="D69" s="3"/>
      <c r="E69" s="1"/>
      <c r="F69" s="1"/>
      <c r="G69" s="1"/>
      <c r="H69" s="1"/>
      <c r="I69" s="1"/>
      <c r="J69" s="1"/>
      <c r="K69" s="1"/>
      <c r="M69" s="43"/>
      <c r="N69" s="43"/>
      <c r="O69" s="43"/>
      <c r="P69" s="43"/>
      <c r="Q69" s="43"/>
      <c r="R69" s="43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M70" s="43"/>
      <c r="N70" s="43"/>
      <c r="O70" s="43"/>
      <c r="P70" s="43"/>
      <c r="Q70" s="43"/>
      <c r="R70" s="43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21" thickTop="1">
      <c r="A71" s="1"/>
      <c r="B71" s="74"/>
      <c r="C71" s="75"/>
      <c r="D71" s="75"/>
      <c r="E71" s="75"/>
      <c r="F71" s="76"/>
      <c r="G71" s="76"/>
      <c r="H71" s="76"/>
      <c r="I71" s="76"/>
      <c r="J71" s="76"/>
      <c r="K71" s="77"/>
      <c r="L71" s="1"/>
      <c r="M71" s="43"/>
      <c r="N71" s="43"/>
      <c r="O71" s="43"/>
      <c r="P71" s="43"/>
      <c r="Q71" s="43"/>
      <c r="R71" s="43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20.25">
      <c r="A72" s="1"/>
      <c r="B72" s="78" t="s">
        <v>120</v>
      </c>
      <c r="C72" s="79"/>
      <c r="D72" s="79"/>
      <c r="E72" s="79"/>
      <c r="F72" s="80"/>
      <c r="G72" s="80"/>
      <c r="H72" s="80"/>
      <c r="I72" s="80"/>
      <c r="J72" s="80"/>
      <c r="K72" s="81"/>
      <c r="L72" s="22" t="s">
        <v>59</v>
      </c>
      <c r="M72" s="43"/>
      <c r="N72" s="43"/>
      <c r="O72" s="43"/>
      <c r="P72" s="43"/>
      <c r="Q72" s="43"/>
      <c r="R72" s="4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15">
      <c r="A73" s="1"/>
      <c r="B73" s="82" t="s">
        <v>32</v>
      </c>
      <c r="C73" s="80">
        <f>(A6+(G76*G75)+(G78*G77)+(G80*G79)+(G82*G81)+(G84*G83)+(G86*G85)+(G88*G74)+B38)*1.18</f>
        <v>314359.8824</v>
      </c>
      <c r="D73" s="80" t="s">
        <v>54</v>
      </c>
      <c r="E73" s="80"/>
      <c r="F73" s="80"/>
      <c r="G73" s="80"/>
      <c r="H73" s="80"/>
      <c r="I73" s="80"/>
      <c r="J73" s="80"/>
      <c r="K73" s="81"/>
      <c r="L73" s="22">
        <f>C73-C73/1.18</f>
        <v>47953.20240000001</v>
      </c>
      <c r="M73" s="43"/>
      <c r="N73" s="43"/>
      <c r="O73" s="43"/>
      <c r="P73" s="43"/>
      <c r="Q73" s="43"/>
      <c r="R73" s="4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15">
      <c r="A74" s="1"/>
      <c r="B74" s="82" t="s">
        <v>32</v>
      </c>
      <c r="C74" s="80">
        <f>(A6+((G76*G75)+(G78*G77)+(G80*G79)+(G82*G81)+(G84*G83)+(G86*G85)+(G88*G74)+B38)+((E76*E75)+(E78*E77)+(E80*E79)+(E82*E81)+(E84*E83)+(E86*E85)+(E88*G74)+B38))*1.18</f>
        <v>607106.2357999999</v>
      </c>
      <c r="D74" s="80" t="s">
        <v>55</v>
      </c>
      <c r="E74" s="80"/>
      <c r="F74" s="80" t="s">
        <v>30</v>
      </c>
      <c r="G74" s="73">
        <v>0</v>
      </c>
      <c r="H74" s="80" t="s">
        <v>31</v>
      </c>
      <c r="I74" s="80"/>
      <c r="J74" s="80"/>
      <c r="K74" s="81"/>
      <c r="L74" s="22">
        <f>C74-C74/1.18</f>
        <v>92609.42579999997</v>
      </c>
      <c r="M74" s="43"/>
      <c r="N74" s="43"/>
      <c r="O74" s="43"/>
      <c r="P74" s="43"/>
      <c r="Q74" s="43"/>
      <c r="R74" s="4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15">
      <c r="A75" s="1"/>
      <c r="B75" s="82"/>
      <c r="C75" s="80"/>
      <c r="D75" s="80"/>
      <c r="E75" s="73">
        <v>0</v>
      </c>
      <c r="F75" s="80" t="s">
        <v>39</v>
      </c>
      <c r="G75" s="73">
        <v>0</v>
      </c>
      <c r="H75" s="80" t="s">
        <v>44</v>
      </c>
      <c r="I75" s="80"/>
      <c r="J75" s="80"/>
      <c r="K75" s="81"/>
      <c r="L75" s="1"/>
      <c r="M75" s="43"/>
      <c r="N75" s="43"/>
      <c r="O75" s="43"/>
      <c r="P75" s="43"/>
      <c r="Q75" s="43"/>
      <c r="R75" s="4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15">
      <c r="A76" s="1"/>
      <c r="B76" s="82"/>
      <c r="C76" s="80"/>
      <c r="D76" s="80"/>
      <c r="E76" s="73">
        <v>0</v>
      </c>
      <c r="F76" s="80" t="s">
        <v>33</v>
      </c>
      <c r="G76" s="73">
        <v>0</v>
      </c>
      <c r="H76" s="80" t="s">
        <v>65</v>
      </c>
      <c r="I76" s="80"/>
      <c r="J76" s="80"/>
      <c r="K76" s="81"/>
      <c r="L76" s="1"/>
      <c r="M76" s="43"/>
      <c r="N76" s="43"/>
      <c r="O76" s="43"/>
      <c r="P76" s="43"/>
      <c r="Q76" s="43"/>
      <c r="R76" s="4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15">
      <c r="A77" s="1"/>
      <c r="B77" s="82"/>
      <c r="C77" s="80"/>
      <c r="D77" s="80"/>
      <c r="E77" s="73">
        <f>0</f>
        <v>0</v>
      </c>
      <c r="F77" s="80" t="s">
        <v>40</v>
      </c>
      <c r="G77" s="73">
        <v>0</v>
      </c>
      <c r="H77" s="80" t="s">
        <v>45</v>
      </c>
      <c r="I77" s="80"/>
      <c r="J77" s="80"/>
      <c r="K77" s="81"/>
      <c r="L77" s="1"/>
      <c r="M77" s="43"/>
      <c r="N77" s="43"/>
      <c r="O77" s="43"/>
      <c r="P77" s="43"/>
      <c r="Q77" s="43"/>
      <c r="R77" s="4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15">
      <c r="A78" s="1"/>
      <c r="B78" s="82"/>
      <c r="C78" s="80"/>
      <c r="D78" s="80"/>
      <c r="E78" s="73">
        <f>0</f>
        <v>0</v>
      </c>
      <c r="F78" s="80" t="s">
        <v>33</v>
      </c>
      <c r="G78" s="73">
        <v>0</v>
      </c>
      <c r="H78" s="80" t="s">
        <v>64</v>
      </c>
      <c r="I78" s="80"/>
      <c r="J78" s="80"/>
      <c r="K78" s="81"/>
      <c r="L78" s="1"/>
      <c r="M78" s="43"/>
      <c r="N78" s="43"/>
      <c r="O78" s="43"/>
      <c r="P78" s="43"/>
      <c r="Q78" s="43"/>
      <c r="R78" s="4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15">
      <c r="A79" s="1"/>
      <c r="B79" s="82"/>
      <c r="C79" s="80"/>
      <c r="D79" s="80"/>
      <c r="E79" s="73">
        <f>0</f>
        <v>0</v>
      </c>
      <c r="F79" s="80" t="s">
        <v>36</v>
      </c>
      <c r="G79" s="73">
        <v>0</v>
      </c>
      <c r="H79" s="80" t="s">
        <v>46</v>
      </c>
      <c r="I79" s="80"/>
      <c r="J79" s="80"/>
      <c r="K79" s="81"/>
      <c r="L79" s="1"/>
      <c r="M79" s="43"/>
      <c r="N79" s="43"/>
      <c r="O79" s="43"/>
      <c r="P79" s="43"/>
      <c r="Q79" s="43"/>
      <c r="R79" s="4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15">
      <c r="A80" s="1"/>
      <c r="B80" s="82"/>
      <c r="C80" s="80"/>
      <c r="D80" s="80"/>
      <c r="E80" s="73">
        <f>0</f>
        <v>0</v>
      </c>
      <c r="F80" s="80" t="s">
        <v>33</v>
      </c>
      <c r="G80" s="73">
        <v>0</v>
      </c>
      <c r="H80" s="80" t="s">
        <v>65</v>
      </c>
      <c r="I80" s="80"/>
      <c r="J80" s="80"/>
      <c r="K80" s="81"/>
      <c r="L80" s="1"/>
      <c r="M80" s="43"/>
      <c r="N80" s="43"/>
      <c r="O80" s="43"/>
      <c r="P80" s="43"/>
      <c r="Q80" s="43"/>
      <c r="R80" s="4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15">
      <c r="A81" s="1"/>
      <c r="B81" s="82"/>
      <c r="C81" s="80"/>
      <c r="D81" s="80"/>
      <c r="E81" s="73">
        <f>0</f>
        <v>0</v>
      </c>
      <c r="F81" s="80" t="s">
        <v>37</v>
      </c>
      <c r="G81" s="73">
        <v>0</v>
      </c>
      <c r="H81" s="80" t="s">
        <v>47</v>
      </c>
      <c r="I81" s="80"/>
      <c r="J81" s="80"/>
      <c r="K81" s="81"/>
      <c r="L81" s="1"/>
      <c r="M81" s="43"/>
      <c r="N81" s="43"/>
      <c r="O81" s="43"/>
      <c r="P81" s="43"/>
      <c r="Q81" s="43"/>
      <c r="R81" s="4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15">
      <c r="A82" s="1"/>
      <c r="B82" s="82"/>
      <c r="C82" s="80"/>
      <c r="D82" s="80"/>
      <c r="E82" s="73">
        <f>0</f>
        <v>0</v>
      </c>
      <c r="F82" s="80" t="s">
        <v>33</v>
      </c>
      <c r="G82" s="73">
        <v>0</v>
      </c>
      <c r="H82" s="80" t="s">
        <v>64</v>
      </c>
      <c r="I82" s="80"/>
      <c r="J82" s="80"/>
      <c r="K82" s="81"/>
      <c r="L82" s="1"/>
      <c r="M82" s="43"/>
      <c r="N82" s="43"/>
      <c r="O82" s="43"/>
      <c r="P82" s="43"/>
      <c r="Q82" s="43"/>
      <c r="R82" s="4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15">
      <c r="A83" s="1"/>
      <c r="B83" s="82"/>
      <c r="C83" s="80"/>
      <c r="D83" s="80"/>
      <c r="E83" s="73">
        <v>0</v>
      </c>
      <c r="F83" s="80" t="s">
        <v>41</v>
      </c>
      <c r="G83" s="73">
        <v>0</v>
      </c>
      <c r="H83" s="80" t="s">
        <v>43</v>
      </c>
      <c r="I83" s="80"/>
      <c r="J83" s="80"/>
      <c r="K83" s="81"/>
      <c r="L83" s="1"/>
      <c r="M83" s="43"/>
      <c r="N83" s="43"/>
      <c r="O83" s="43"/>
      <c r="P83" s="43"/>
      <c r="Q83" s="43"/>
      <c r="R83" s="4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15">
      <c r="A84" s="1"/>
      <c r="B84" s="82"/>
      <c r="C84" s="80"/>
      <c r="D84" s="80"/>
      <c r="E84" s="73">
        <v>0</v>
      </c>
      <c r="F84" s="80" t="s">
        <v>33</v>
      </c>
      <c r="G84" s="73">
        <v>0</v>
      </c>
      <c r="H84" s="80" t="s">
        <v>63</v>
      </c>
      <c r="I84" s="80"/>
      <c r="J84" s="80"/>
      <c r="K84" s="81"/>
      <c r="L84" s="1"/>
      <c r="M84" s="43"/>
      <c r="N84" s="43"/>
      <c r="O84" s="43"/>
      <c r="P84" s="43"/>
      <c r="Q84" s="43"/>
      <c r="R84" s="4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15">
      <c r="A85" s="1"/>
      <c r="B85" s="82"/>
      <c r="C85" s="80"/>
      <c r="D85" s="80"/>
      <c r="E85" s="73">
        <f>0</f>
        <v>0</v>
      </c>
      <c r="F85" s="80" t="s">
        <v>38</v>
      </c>
      <c r="G85" s="73">
        <v>0</v>
      </c>
      <c r="H85" s="80" t="s">
        <v>42</v>
      </c>
      <c r="I85" s="80"/>
      <c r="J85" s="80"/>
      <c r="K85" s="81"/>
      <c r="L85" s="1"/>
      <c r="M85" s="43"/>
      <c r="N85" s="43"/>
      <c r="O85" s="43"/>
      <c r="P85" s="43"/>
      <c r="Q85" s="43"/>
      <c r="R85" s="43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15">
      <c r="A86" s="1"/>
      <c r="B86" s="82"/>
      <c r="C86" s="80"/>
      <c r="D86" s="80"/>
      <c r="E86" s="73">
        <f>0</f>
        <v>0</v>
      </c>
      <c r="F86" s="80" t="s">
        <v>33</v>
      </c>
      <c r="G86" s="73">
        <v>0</v>
      </c>
      <c r="H86" s="80" t="s">
        <v>62</v>
      </c>
      <c r="I86" s="80"/>
      <c r="J86" s="80"/>
      <c r="K86" s="81"/>
      <c r="L86" s="1"/>
      <c r="M86" s="43"/>
      <c r="N86" s="43"/>
      <c r="O86" s="43"/>
      <c r="P86" s="43"/>
      <c r="Q86" s="43"/>
      <c r="R86" s="43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15">
      <c r="A87" s="1"/>
      <c r="B87" s="82"/>
      <c r="C87" s="80"/>
      <c r="D87" s="80"/>
      <c r="E87" s="87"/>
      <c r="F87" s="80" t="s">
        <v>48</v>
      </c>
      <c r="G87" s="80"/>
      <c r="H87" s="80"/>
      <c r="I87" s="80"/>
      <c r="J87" s="80"/>
      <c r="K87" s="81"/>
      <c r="L87" s="1"/>
      <c r="M87" s="43"/>
      <c r="N87" s="43"/>
      <c r="O87" s="43"/>
      <c r="P87" s="43"/>
      <c r="Q87" s="43"/>
      <c r="R87" s="4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15">
      <c r="A88" s="1"/>
      <c r="B88" s="82"/>
      <c r="C88" s="80"/>
      <c r="D88" s="80"/>
      <c r="E88" s="73">
        <v>0</v>
      </c>
      <c r="F88" s="80" t="s">
        <v>33</v>
      </c>
      <c r="G88" s="73">
        <v>0</v>
      </c>
      <c r="H88" s="80" t="s">
        <v>61</v>
      </c>
      <c r="I88" s="80"/>
      <c r="J88" s="80"/>
      <c r="K88" s="81"/>
      <c r="L88" s="1"/>
      <c r="M88" s="43"/>
      <c r="N88" s="43"/>
      <c r="O88" s="43"/>
      <c r="P88" s="43"/>
      <c r="Q88" s="43"/>
      <c r="R88" s="4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15">
      <c r="A89" s="1"/>
      <c r="B89" s="82"/>
      <c r="C89" s="80"/>
      <c r="D89" s="80"/>
      <c r="E89" s="80"/>
      <c r="F89" s="80"/>
      <c r="G89" s="80"/>
      <c r="H89" s="80"/>
      <c r="I89" s="80"/>
      <c r="J89" s="80"/>
      <c r="K89" s="81"/>
      <c r="L89" s="1"/>
      <c r="M89" s="43"/>
      <c r="N89" s="43"/>
      <c r="O89" s="43"/>
      <c r="P89" s="43"/>
      <c r="Q89" s="43"/>
      <c r="R89" s="4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15.75" thickBot="1">
      <c r="A90" s="1"/>
      <c r="B90" s="83"/>
      <c r="C90" s="84"/>
      <c r="D90" s="84"/>
      <c r="E90" s="84"/>
      <c r="F90" s="84"/>
      <c r="G90" s="84"/>
      <c r="H90" s="84"/>
      <c r="I90" s="84"/>
      <c r="J90" s="84"/>
      <c r="K90" s="85"/>
      <c r="L90" s="1"/>
      <c r="M90" s="43"/>
      <c r="N90" s="43"/>
      <c r="O90" s="43"/>
      <c r="P90" s="43"/>
      <c r="Q90" s="43"/>
      <c r="R90" s="4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15.75" thickTop="1">
      <c r="A91" s="1"/>
      <c r="B91" s="8"/>
      <c r="C91" s="8"/>
      <c r="D91" s="8"/>
      <c r="E91" s="8"/>
      <c r="F91" s="8"/>
      <c r="G91" s="8"/>
      <c r="H91" s="8"/>
      <c r="I91" s="8"/>
      <c r="J91" s="8"/>
      <c r="K91" s="8"/>
      <c r="L91" s="1"/>
      <c r="M91" s="43"/>
      <c r="N91" s="43"/>
      <c r="O91" s="43"/>
      <c r="P91" s="43"/>
      <c r="Q91" s="43"/>
      <c r="R91" s="4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15">
      <c r="A92" s="1"/>
      <c r="B92" s="8"/>
      <c r="C92" s="8"/>
      <c r="D92" s="8"/>
      <c r="E92" s="8"/>
      <c r="F92" s="8"/>
      <c r="G92" s="8"/>
      <c r="H92" s="8"/>
      <c r="I92" s="8"/>
      <c r="J92" s="8"/>
      <c r="K92" s="8"/>
      <c r="L92" s="1"/>
      <c r="M92" s="43"/>
      <c r="N92" s="43"/>
      <c r="O92" s="43"/>
      <c r="P92" s="43"/>
      <c r="Q92" s="43"/>
      <c r="R92" s="4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15">
      <c r="A93" s="1"/>
      <c r="B93" s="8"/>
      <c r="C93" s="8"/>
      <c r="D93" s="8"/>
      <c r="E93" s="63"/>
      <c r="F93" s="63"/>
      <c r="G93" s="63"/>
      <c r="H93" s="8"/>
      <c r="I93" s="8"/>
      <c r="J93" s="8"/>
      <c r="K93" s="8"/>
      <c r="L93" s="1"/>
      <c r="M93" s="43"/>
      <c r="N93" s="43"/>
      <c r="O93" s="43"/>
      <c r="P93" s="43"/>
      <c r="Q93" s="43"/>
      <c r="R93" s="4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15">
      <c r="A94" s="1"/>
      <c r="B94" s="8"/>
      <c r="C94" s="8"/>
      <c r="D94" s="8"/>
      <c r="E94" s="63"/>
      <c r="F94" s="63"/>
      <c r="G94" s="63"/>
      <c r="H94" s="8"/>
      <c r="I94" s="8"/>
      <c r="J94" s="8"/>
      <c r="K94" s="8"/>
      <c r="L94" s="1"/>
      <c r="M94" s="43"/>
      <c r="N94" s="43"/>
      <c r="O94" s="43"/>
      <c r="P94" s="43"/>
      <c r="Q94" s="43"/>
      <c r="R94" s="4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15">
      <c r="A95" s="1"/>
      <c r="B95" s="8"/>
      <c r="C95" s="8"/>
      <c r="D95" s="8"/>
      <c r="E95" s="63"/>
      <c r="F95" s="63"/>
      <c r="G95" s="63"/>
      <c r="H95" s="8"/>
      <c r="I95" s="8"/>
      <c r="J95" s="8"/>
      <c r="K95" s="8"/>
      <c r="L95" s="1"/>
      <c r="M95" s="43"/>
      <c r="N95" s="43"/>
      <c r="O95" s="43"/>
      <c r="P95" s="43"/>
      <c r="Q95" s="43"/>
      <c r="R95" s="4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15">
      <c r="A96" s="1"/>
      <c r="B96" s="8"/>
      <c r="C96" s="8"/>
      <c r="D96" s="8"/>
      <c r="E96" s="63"/>
      <c r="F96" s="63"/>
      <c r="G96" s="63"/>
      <c r="H96" s="8"/>
      <c r="I96" s="8"/>
      <c r="J96" s="8"/>
      <c r="K96" s="8"/>
      <c r="L96" s="1"/>
      <c r="M96" s="43"/>
      <c r="N96" s="43"/>
      <c r="O96" s="43"/>
      <c r="P96" s="43"/>
      <c r="Q96" s="43"/>
      <c r="R96" s="43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15">
      <c r="A97" s="1"/>
      <c r="B97" s="8"/>
      <c r="C97" s="8"/>
      <c r="D97" s="8"/>
      <c r="E97" s="63"/>
      <c r="F97" s="63"/>
      <c r="G97" s="63"/>
      <c r="H97" s="8"/>
      <c r="I97" s="8"/>
      <c r="J97" s="8"/>
      <c r="K97" s="8"/>
      <c r="L97" s="1"/>
      <c r="M97" s="43"/>
      <c r="N97" s="43"/>
      <c r="O97" s="43"/>
      <c r="P97" s="43"/>
      <c r="Q97" s="43"/>
      <c r="R97" s="43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15">
      <c r="A98" s="1"/>
      <c r="B98" s="8"/>
      <c r="C98" s="8"/>
      <c r="D98" s="8"/>
      <c r="E98" s="8"/>
      <c r="F98" s="8"/>
      <c r="G98" s="8"/>
      <c r="H98" s="8"/>
      <c r="I98" s="8"/>
      <c r="J98" s="8"/>
      <c r="K98" s="8"/>
      <c r="L98" s="1"/>
      <c r="M98" s="43"/>
      <c r="N98" s="43"/>
      <c r="O98" s="43"/>
      <c r="P98" s="43"/>
      <c r="Q98" s="43"/>
      <c r="R98" s="4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3"/>
      <c r="N99" s="43"/>
      <c r="O99" s="43"/>
      <c r="P99" s="43"/>
      <c r="Q99" s="43"/>
      <c r="R99" s="4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3"/>
      <c r="N100" s="43"/>
      <c r="O100" s="43"/>
      <c r="P100" s="43"/>
      <c r="Q100" s="43"/>
      <c r="R100" s="43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3"/>
      <c r="N101" s="43"/>
      <c r="O101" s="43"/>
      <c r="P101" s="43"/>
      <c r="Q101" s="43"/>
      <c r="R101" s="43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3"/>
      <c r="N102" s="43"/>
      <c r="O102" s="43"/>
      <c r="P102" s="43"/>
      <c r="Q102" s="43"/>
      <c r="R102" s="4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3"/>
      <c r="N103" s="43"/>
      <c r="O103" s="43"/>
      <c r="P103" s="43"/>
      <c r="Q103" s="43"/>
      <c r="R103" s="4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3"/>
      <c r="N104" s="43"/>
      <c r="O104" s="43"/>
      <c r="P104" s="43"/>
      <c r="Q104" s="43"/>
      <c r="R104" s="4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3"/>
      <c r="N105" s="43"/>
      <c r="O105" s="43"/>
      <c r="P105" s="43"/>
      <c r="Q105" s="43"/>
      <c r="R105" s="4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3"/>
      <c r="N106" s="43"/>
      <c r="O106" s="43"/>
      <c r="P106" s="43"/>
      <c r="Q106" s="43"/>
      <c r="R106" s="43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3"/>
      <c r="N107" s="43"/>
      <c r="O107" s="43"/>
      <c r="P107" s="43"/>
      <c r="Q107" s="43"/>
      <c r="R107" s="4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3"/>
      <c r="N108" s="43"/>
      <c r="O108" s="43"/>
      <c r="P108" s="43"/>
      <c r="Q108" s="43"/>
      <c r="R108" s="4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3"/>
      <c r="N109" s="43"/>
      <c r="O109" s="43"/>
      <c r="P109" s="43"/>
      <c r="Q109" s="43"/>
      <c r="R109" s="4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3"/>
      <c r="N110" s="43"/>
      <c r="O110" s="43"/>
      <c r="P110" s="43"/>
      <c r="Q110" s="43"/>
      <c r="R110" s="4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3"/>
      <c r="N111" s="43"/>
      <c r="O111" s="43"/>
      <c r="P111" s="43"/>
      <c r="Q111" s="43"/>
      <c r="R111" s="4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3"/>
      <c r="N112" s="43"/>
      <c r="O112" s="43"/>
      <c r="P112" s="43"/>
      <c r="Q112" s="43"/>
      <c r="R112" s="4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3"/>
      <c r="N113" s="43"/>
      <c r="O113" s="43"/>
      <c r="P113" s="43"/>
      <c r="Q113" s="43"/>
      <c r="R113" s="4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1:9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1:9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r="307" spans="1:9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r="308" spans="1:9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r="309" spans="1:9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r="310" spans="1:9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r="311" spans="1:9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r="312" spans="1:9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r="313" spans="1:9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r="314" spans="1:9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r="315" spans="1:9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r="316" spans="1:9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r="317" spans="1:9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r="318" spans="1:9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r="319" spans="1:9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r="320" spans="1:9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r="321" spans="1:9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r="322" spans="1:9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r="323" spans="1:9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r="324" spans="1:9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r="325" spans="1:9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  <row r="326" spans="1:9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8"/>
  <sheetViews>
    <sheetView zoomScalePageLayoutView="0" workbookViewId="0" topLeftCell="A40">
      <selection activeCell="J17" sqref="J17"/>
    </sheetView>
  </sheetViews>
  <sheetFormatPr defaultColWidth="9.140625" defaultRowHeight="15"/>
  <cols>
    <col min="1" max="1" width="17.7109375" style="0" customWidth="1"/>
    <col min="2" max="2" width="15.00390625" style="0" customWidth="1"/>
    <col min="3" max="3" width="14.00390625" style="0" customWidth="1"/>
    <col min="4" max="4" width="19.8515625" style="0" customWidth="1"/>
    <col min="5" max="6" width="15.00390625" style="0" customWidth="1"/>
    <col min="7" max="7" width="16.00390625" style="0" customWidth="1"/>
    <col min="8" max="8" width="11.57421875" style="0" customWidth="1"/>
    <col min="9" max="9" width="13.7109375" style="0" customWidth="1"/>
    <col min="10" max="10" width="19.8515625" style="0" customWidth="1"/>
    <col min="11" max="11" width="14.7109375" style="0" customWidth="1"/>
    <col min="12" max="12" width="15.00390625" style="0" customWidth="1"/>
    <col min="13" max="13" width="11.7109375" style="0" customWidth="1"/>
    <col min="15" max="15" width="13.140625" style="0" customWidth="1"/>
    <col min="16" max="16" width="14.421875" style="0" customWidth="1"/>
  </cols>
  <sheetData>
    <row r="1" spans="4:18" ht="26.25">
      <c r="D1" s="14" t="s">
        <v>49</v>
      </c>
      <c r="K1" s="3"/>
      <c r="L1" s="29"/>
      <c r="M1" s="29"/>
      <c r="N1" s="29"/>
      <c r="O1" s="29"/>
      <c r="P1" s="29"/>
      <c r="Q1" s="29"/>
      <c r="R1" s="29"/>
    </row>
    <row r="2" spans="4:18" ht="21.75" thickBot="1">
      <c r="D2" s="3" t="s">
        <v>125</v>
      </c>
      <c r="E2" s="1"/>
      <c r="F2" s="1"/>
      <c r="G2" s="1"/>
      <c r="H2" s="1"/>
      <c r="K2" s="18"/>
      <c r="L2" s="29"/>
      <c r="M2" s="29"/>
      <c r="N2" s="29"/>
      <c r="O2" s="29"/>
      <c r="P2" s="29"/>
      <c r="Q2" s="29"/>
      <c r="R2" s="29"/>
    </row>
    <row r="3" spans="1:18" ht="21.75" thickTop="1">
      <c r="A3" s="3" t="s">
        <v>0</v>
      </c>
      <c r="B3" s="1"/>
      <c r="C3" s="1"/>
      <c r="D3" s="88"/>
      <c r="E3" s="75"/>
      <c r="F3" s="75" t="s">
        <v>28</v>
      </c>
      <c r="G3" s="75"/>
      <c r="H3" s="89"/>
      <c r="K3" s="3"/>
      <c r="L3" s="29"/>
      <c r="M3" s="29"/>
      <c r="N3" s="29"/>
      <c r="O3" s="29"/>
      <c r="P3" s="29"/>
      <c r="Q3" s="29"/>
      <c r="R3" s="29"/>
    </row>
    <row r="4" spans="1:18" ht="30">
      <c r="A4" s="49" t="s">
        <v>127</v>
      </c>
      <c r="B4" s="48">
        <v>1561.45</v>
      </c>
      <c r="C4" s="1"/>
      <c r="D4" s="78" t="s">
        <v>29</v>
      </c>
      <c r="E4" s="79" t="s">
        <v>30</v>
      </c>
      <c r="F4" s="79">
        <v>15</v>
      </c>
      <c r="G4" s="79" t="s">
        <v>31</v>
      </c>
      <c r="H4" s="90"/>
      <c r="K4" s="3"/>
      <c r="L4" s="29"/>
      <c r="M4" s="29"/>
      <c r="N4" s="29"/>
      <c r="O4" s="29"/>
      <c r="P4" s="29"/>
      <c r="Q4" s="29"/>
      <c r="R4" s="29"/>
    </row>
    <row r="5" spans="1:18" ht="21">
      <c r="A5" s="50" t="s">
        <v>121</v>
      </c>
      <c r="B5" s="48">
        <v>283.74</v>
      </c>
      <c r="C5" s="1"/>
      <c r="D5" s="91" t="s">
        <v>32</v>
      </c>
      <c r="E5" s="102">
        <f>B4*F4*1.18</f>
        <v>27637.664999999997</v>
      </c>
      <c r="F5" s="79" t="s">
        <v>146</v>
      </c>
      <c r="G5" s="79" t="s">
        <v>129</v>
      </c>
      <c r="H5" s="90"/>
      <c r="K5" s="3"/>
      <c r="L5" s="29"/>
      <c r="M5" s="29"/>
      <c r="N5" s="29"/>
      <c r="O5" s="29"/>
      <c r="P5" s="29"/>
      <c r="Q5" s="29"/>
      <c r="R5" s="29"/>
    </row>
    <row r="6" spans="1:18" ht="15">
      <c r="A6" s="50" t="s">
        <v>1</v>
      </c>
      <c r="B6" s="48">
        <v>56.64</v>
      </c>
      <c r="C6" s="1"/>
      <c r="D6" s="91" t="s">
        <v>32</v>
      </c>
      <c r="E6" s="102">
        <f>B5*F4*1.18</f>
        <v>5022.198</v>
      </c>
      <c r="F6" s="79" t="s">
        <v>146</v>
      </c>
      <c r="G6" s="79" t="s">
        <v>128</v>
      </c>
      <c r="H6" s="90"/>
      <c r="K6" s="1"/>
      <c r="L6" s="29"/>
      <c r="M6" s="29"/>
      <c r="N6" s="29"/>
      <c r="O6" s="29"/>
      <c r="P6" s="29"/>
      <c r="Q6" s="29"/>
      <c r="R6" s="29"/>
    </row>
    <row r="7" spans="1:18" ht="15">
      <c r="A7" s="50" t="s">
        <v>126</v>
      </c>
      <c r="B7" s="48">
        <v>13.39</v>
      </c>
      <c r="C7" s="31"/>
      <c r="D7" s="91" t="s">
        <v>32</v>
      </c>
      <c r="E7" s="102">
        <f>B6*F4*1.18</f>
        <v>1002.528</v>
      </c>
      <c r="F7" s="79" t="s">
        <v>146</v>
      </c>
      <c r="G7" s="79" t="s">
        <v>131</v>
      </c>
      <c r="H7" s="90"/>
      <c r="K7" s="18"/>
      <c r="L7" s="29"/>
      <c r="M7" s="29"/>
      <c r="N7" s="29"/>
      <c r="O7" s="29"/>
      <c r="P7" s="29"/>
      <c r="Q7" s="29"/>
      <c r="R7" s="29"/>
    </row>
    <row r="8" spans="1:18" ht="21.75" thickBot="1">
      <c r="A8" s="3"/>
      <c r="B8" s="1"/>
      <c r="C8" s="1"/>
      <c r="D8" s="83" t="s">
        <v>32</v>
      </c>
      <c r="E8" s="103">
        <f>B7*F4*1.18</f>
        <v>237.00300000000001</v>
      </c>
      <c r="F8" s="104" t="s">
        <v>146</v>
      </c>
      <c r="G8" s="92" t="s">
        <v>130</v>
      </c>
      <c r="H8" s="85"/>
      <c r="K8" s="1"/>
      <c r="L8" s="29"/>
      <c r="M8" s="29"/>
      <c r="N8" s="29"/>
      <c r="O8" s="29"/>
      <c r="P8" s="29"/>
      <c r="Q8" s="29"/>
      <c r="R8" s="29"/>
    </row>
    <row r="9" spans="1:18" ht="21.75" thickTop="1">
      <c r="A9" s="3" t="s">
        <v>3</v>
      </c>
      <c r="B9" s="1"/>
      <c r="C9" s="1"/>
      <c r="D9" s="46"/>
      <c r="E9" s="46"/>
      <c r="F9" s="46"/>
      <c r="G9" s="52"/>
      <c r="H9" s="46"/>
      <c r="K9" s="1"/>
      <c r="L9" s="29"/>
      <c r="M9" s="29"/>
      <c r="N9" s="29"/>
      <c r="O9" s="29"/>
      <c r="P9" s="29"/>
      <c r="Q9" s="29"/>
      <c r="R9" s="29"/>
    </row>
    <row r="10" spans="1:18" ht="15">
      <c r="A10" s="2" t="s">
        <v>4</v>
      </c>
      <c r="B10" s="5" t="s">
        <v>5</v>
      </c>
      <c r="C10" s="9" t="s">
        <v>66</v>
      </c>
      <c r="D10" s="51" t="s">
        <v>70</v>
      </c>
      <c r="E10" s="51" t="s">
        <v>71</v>
      </c>
      <c r="F10" s="51" t="s">
        <v>72</v>
      </c>
      <c r="G10" s="51" t="s">
        <v>73</v>
      </c>
      <c r="H10" s="51" t="s">
        <v>74</v>
      </c>
      <c r="I10" s="9" t="s">
        <v>75</v>
      </c>
      <c r="J10" s="1"/>
      <c r="K10" s="1"/>
      <c r="L10" s="29"/>
      <c r="M10" s="29"/>
      <c r="N10" s="29"/>
      <c r="O10" s="29"/>
      <c r="P10" s="29"/>
      <c r="Q10" s="29"/>
      <c r="R10" s="29"/>
    </row>
    <row r="11" spans="1:18" ht="15">
      <c r="A11" s="1"/>
      <c r="B11" s="32" t="s">
        <v>69</v>
      </c>
      <c r="C11" s="32">
        <v>13457.13</v>
      </c>
      <c r="D11" s="32">
        <v>13878.06</v>
      </c>
      <c r="E11" s="32">
        <v>14472.41</v>
      </c>
      <c r="F11" s="32">
        <v>15123.81</v>
      </c>
      <c r="G11" s="32">
        <v>16164.39</v>
      </c>
      <c r="H11" s="32">
        <v>17091.58</v>
      </c>
      <c r="I11" s="32">
        <v>17534.77</v>
      </c>
      <c r="J11" s="1"/>
      <c r="K11" s="1"/>
      <c r="L11" s="29"/>
      <c r="M11" s="29"/>
      <c r="N11" s="29"/>
      <c r="O11" s="29"/>
      <c r="P11" s="29"/>
      <c r="Q11" s="29"/>
      <c r="R11" s="29"/>
    </row>
    <row r="12" spans="1:18" ht="45">
      <c r="A12" s="1"/>
      <c r="B12" s="33" t="s">
        <v>76</v>
      </c>
      <c r="C12" s="5" t="s">
        <v>78</v>
      </c>
      <c r="D12" s="5" t="s">
        <v>78</v>
      </c>
      <c r="E12" s="5" t="s">
        <v>78</v>
      </c>
      <c r="F12" s="5">
        <v>8872.84</v>
      </c>
      <c r="G12" s="5">
        <v>9539.86</v>
      </c>
      <c r="H12" s="5">
        <v>10338.36</v>
      </c>
      <c r="I12" s="5">
        <v>10725.82</v>
      </c>
      <c r="J12" s="27"/>
      <c r="K12" s="18"/>
      <c r="L12" s="29"/>
      <c r="M12" s="29"/>
      <c r="N12" s="29"/>
      <c r="O12" s="29"/>
      <c r="P12" s="29"/>
      <c r="Q12" s="29"/>
      <c r="R12" s="29"/>
    </row>
    <row r="13" spans="1:18" ht="15">
      <c r="A13" s="1"/>
      <c r="B13" s="8"/>
      <c r="C13" s="8"/>
      <c r="D13" s="8"/>
      <c r="E13" s="8"/>
      <c r="F13" s="8"/>
      <c r="G13" s="8"/>
      <c r="H13" s="8"/>
      <c r="I13" s="21"/>
      <c r="J13" s="8"/>
      <c r="K13" s="1"/>
      <c r="L13" s="29"/>
      <c r="M13" s="29"/>
      <c r="N13" s="29"/>
      <c r="O13" s="29"/>
      <c r="P13" s="29"/>
      <c r="Q13" s="29"/>
      <c r="R13" s="29"/>
    </row>
    <row r="14" spans="1:18" ht="15">
      <c r="A14" s="2" t="s">
        <v>7</v>
      </c>
      <c r="B14" s="5" t="s">
        <v>5</v>
      </c>
      <c r="C14" s="9" t="s">
        <v>77</v>
      </c>
      <c r="D14" s="9" t="s">
        <v>8</v>
      </c>
      <c r="E14" s="9" t="s">
        <v>9</v>
      </c>
      <c r="F14" s="9" t="s">
        <v>10</v>
      </c>
      <c r="G14" s="9" t="s">
        <v>11</v>
      </c>
      <c r="H14" s="8"/>
      <c r="I14" s="8"/>
      <c r="J14" s="8"/>
      <c r="K14" s="1"/>
      <c r="L14" s="29"/>
      <c r="M14" s="29"/>
      <c r="N14" s="29"/>
      <c r="O14" s="29"/>
      <c r="P14" s="29"/>
      <c r="Q14" s="29"/>
      <c r="R14" s="29"/>
    </row>
    <row r="15" spans="1:18" ht="15">
      <c r="A15" s="1"/>
      <c r="B15" s="32" t="s">
        <v>69</v>
      </c>
      <c r="C15" s="5">
        <v>12237.22</v>
      </c>
      <c r="D15" s="5">
        <v>13293.54</v>
      </c>
      <c r="E15" s="5">
        <v>13747.91</v>
      </c>
      <c r="F15" s="5">
        <v>14385.06</v>
      </c>
      <c r="G15" s="5">
        <v>15173.35</v>
      </c>
      <c r="H15" s="1"/>
      <c r="I15" s="8"/>
      <c r="J15" s="8"/>
      <c r="K15" s="1"/>
      <c r="L15" s="29"/>
      <c r="M15" s="29"/>
      <c r="N15" s="29"/>
      <c r="O15" s="29"/>
      <c r="P15" s="29"/>
      <c r="Q15" s="29"/>
      <c r="R15" s="29"/>
    </row>
    <row r="16" spans="1:18" ht="45">
      <c r="A16" s="1"/>
      <c r="B16" s="33" t="s">
        <v>76</v>
      </c>
      <c r="C16" s="5" t="s">
        <v>78</v>
      </c>
      <c r="D16" s="5">
        <v>28465.55</v>
      </c>
      <c r="E16" s="5">
        <v>29559.45</v>
      </c>
      <c r="F16" s="5">
        <v>31835.89</v>
      </c>
      <c r="G16" s="5">
        <v>32837.86</v>
      </c>
      <c r="H16" s="1"/>
      <c r="I16" s="1"/>
      <c r="J16" s="8"/>
      <c r="K16" s="1"/>
      <c r="L16" s="29"/>
      <c r="M16" s="29"/>
      <c r="N16" s="29"/>
      <c r="O16" s="29"/>
      <c r="P16" s="29"/>
      <c r="Q16" s="29"/>
      <c r="R16" s="29"/>
    </row>
    <row r="17" spans="1:18" ht="21">
      <c r="A17" s="3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8"/>
      <c r="L17" s="29"/>
      <c r="M17" s="29"/>
      <c r="N17" s="29"/>
      <c r="O17" s="29"/>
      <c r="P17" s="29"/>
      <c r="Q17" s="29"/>
      <c r="R17" s="29"/>
    </row>
    <row r="18" spans="1:18" ht="15">
      <c r="A18" s="1" t="s">
        <v>123</v>
      </c>
      <c r="B18" s="5" t="s">
        <v>5</v>
      </c>
      <c r="C18" s="9" t="s">
        <v>79</v>
      </c>
      <c r="D18" s="9" t="s">
        <v>17</v>
      </c>
      <c r="E18" s="9" t="s">
        <v>6</v>
      </c>
      <c r="F18" s="9" t="s">
        <v>18</v>
      </c>
      <c r="G18" s="9" t="s">
        <v>19</v>
      </c>
      <c r="H18" s="9" t="s">
        <v>20</v>
      </c>
      <c r="I18" s="9" t="s">
        <v>21</v>
      </c>
      <c r="J18" s="1"/>
      <c r="K18" s="1"/>
      <c r="L18" s="29"/>
      <c r="M18" s="29"/>
      <c r="N18" s="29"/>
      <c r="O18" s="29"/>
      <c r="P18" s="29"/>
      <c r="Q18" s="29"/>
      <c r="R18" s="29"/>
    </row>
    <row r="19" spans="1:18" ht="15">
      <c r="A19" s="1"/>
      <c r="B19" s="5" t="s">
        <v>69</v>
      </c>
      <c r="C19" s="5">
        <v>8424.48</v>
      </c>
      <c r="D19" s="5">
        <v>8717.44</v>
      </c>
      <c r="E19" s="5">
        <v>8983.39</v>
      </c>
      <c r="F19" s="5">
        <v>9249.8</v>
      </c>
      <c r="G19" s="5">
        <v>9755.61</v>
      </c>
      <c r="H19" s="5">
        <v>10193.29</v>
      </c>
      <c r="I19" s="5">
        <v>10815.34</v>
      </c>
      <c r="J19" s="1"/>
      <c r="K19" s="1"/>
      <c r="L19" s="29"/>
      <c r="M19" s="29"/>
      <c r="N19" s="29"/>
      <c r="O19" s="29"/>
      <c r="P19" s="29"/>
      <c r="Q19" s="29"/>
      <c r="R19" s="29"/>
    </row>
    <row r="20" spans="1:18" ht="15">
      <c r="A20" s="1"/>
      <c r="B20" s="21"/>
      <c r="C20" s="21"/>
      <c r="D20" s="21"/>
      <c r="E20" s="21"/>
      <c r="F20" s="21"/>
      <c r="G20" s="21"/>
      <c r="H20" s="21"/>
      <c r="I20" s="21"/>
      <c r="J20" s="1"/>
      <c r="K20" s="1"/>
      <c r="L20" s="29"/>
      <c r="M20" s="29"/>
      <c r="N20" s="29"/>
      <c r="O20" s="29"/>
      <c r="P20" s="29"/>
      <c r="Q20" s="29"/>
      <c r="R20" s="29"/>
    </row>
    <row r="21" spans="1:18" ht="15">
      <c r="A21" s="1" t="s">
        <v>124</v>
      </c>
      <c r="B21" s="5" t="s">
        <v>5</v>
      </c>
      <c r="C21" s="9" t="s">
        <v>80</v>
      </c>
      <c r="D21" s="9" t="s">
        <v>22</v>
      </c>
      <c r="E21" s="9" t="s">
        <v>23</v>
      </c>
      <c r="F21" s="9" t="s">
        <v>24</v>
      </c>
      <c r="G21" s="9" t="s">
        <v>25</v>
      </c>
      <c r="H21" s="9" t="s">
        <v>26</v>
      </c>
      <c r="I21" s="8"/>
      <c r="J21" s="1"/>
      <c r="K21" s="1"/>
      <c r="L21" s="29"/>
      <c r="M21" s="29"/>
      <c r="N21" s="29"/>
      <c r="O21" s="29"/>
      <c r="P21" s="29"/>
      <c r="Q21" s="29"/>
      <c r="R21" s="29"/>
    </row>
    <row r="22" spans="1:18" ht="15">
      <c r="A22" s="1"/>
      <c r="B22" s="5" t="s">
        <v>69</v>
      </c>
      <c r="C22" s="5">
        <v>5333.98</v>
      </c>
      <c r="D22" s="5">
        <v>5487.07</v>
      </c>
      <c r="E22" s="5">
        <v>5693.27</v>
      </c>
      <c r="F22" s="5">
        <v>5910.36</v>
      </c>
      <c r="G22" s="5">
        <v>6111.14</v>
      </c>
      <c r="H22" s="5">
        <v>7047.44</v>
      </c>
      <c r="I22" s="26"/>
      <c r="J22" s="1"/>
      <c r="K22" s="18"/>
      <c r="L22" s="29"/>
      <c r="M22" s="29"/>
      <c r="N22" s="29"/>
      <c r="O22" s="29"/>
      <c r="P22" s="29"/>
      <c r="Q22" s="29"/>
      <c r="R22" s="29"/>
    </row>
    <row r="23" spans="1:18" ht="21.75" thickBot="1">
      <c r="A23" s="3" t="s">
        <v>27</v>
      </c>
      <c r="B23" s="8"/>
      <c r="C23" s="8"/>
      <c r="D23" s="8"/>
      <c r="E23" s="8"/>
      <c r="F23" s="8"/>
      <c r="G23" s="8"/>
      <c r="H23" s="8"/>
      <c r="I23" s="27"/>
      <c r="J23" s="1"/>
      <c r="K23" s="1"/>
      <c r="L23" s="29"/>
      <c r="M23" s="29"/>
      <c r="N23" s="29"/>
      <c r="O23" s="29"/>
      <c r="P23" s="29"/>
      <c r="Q23" s="29"/>
      <c r="R23" s="29"/>
    </row>
    <row r="24" spans="1:18" ht="21">
      <c r="A24" s="53"/>
      <c r="B24" s="57" t="s">
        <v>132</v>
      </c>
      <c r="C24" s="54" t="s">
        <v>60</v>
      </c>
      <c r="D24" s="27"/>
      <c r="E24" s="3" t="s">
        <v>118</v>
      </c>
      <c r="F24" s="27"/>
      <c r="G24" s="27"/>
      <c r="H24" s="27"/>
      <c r="I24" s="8"/>
      <c r="J24" s="1"/>
      <c r="K24" s="1"/>
      <c r="L24" s="29"/>
      <c r="M24" s="29"/>
      <c r="N24" s="29"/>
      <c r="O24" s="29"/>
      <c r="P24" s="29"/>
      <c r="Q24" s="29"/>
      <c r="R24" s="29"/>
    </row>
    <row r="25" spans="1:18" ht="15.75" thickBot="1">
      <c r="A25" s="55" t="s">
        <v>82</v>
      </c>
      <c r="B25" s="58">
        <v>27623.45</v>
      </c>
      <c r="C25" s="56">
        <v>11424.51</v>
      </c>
      <c r="D25" s="8"/>
      <c r="E25" s="37" t="s">
        <v>113</v>
      </c>
      <c r="F25" s="5">
        <v>15262.89</v>
      </c>
      <c r="G25" s="8"/>
      <c r="H25" s="8"/>
      <c r="I25" s="27"/>
      <c r="J25" s="1"/>
      <c r="K25" s="1"/>
      <c r="L25" s="29"/>
      <c r="M25" s="29"/>
      <c r="N25" s="29"/>
      <c r="O25" s="29"/>
      <c r="P25" s="29"/>
      <c r="Q25" s="29"/>
      <c r="R25" s="29"/>
    </row>
    <row r="26" spans="1:18" ht="15.75" thickBot="1">
      <c r="A26" s="1"/>
      <c r="B26" s="59"/>
      <c r="C26" s="60"/>
      <c r="D26" s="8"/>
      <c r="E26" s="37"/>
      <c r="F26" s="5"/>
      <c r="G26" s="8"/>
      <c r="H26" s="8"/>
      <c r="I26" s="8"/>
      <c r="J26" s="1"/>
      <c r="K26" s="2"/>
      <c r="L26" s="29"/>
      <c r="M26" s="29"/>
      <c r="N26" s="29"/>
      <c r="O26" s="29"/>
      <c r="P26" s="29"/>
      <c r="Q26" s="29"/>
      <c r="R26" s="29"/>
    </row>
    <row r="27" spans="1:18" ht="15">
      <c r="A27" s="61"/>
      <c r="B27" s="57" t="s">
        <v>132</v>
      </c>
      <c r="C27" s="54" t="s">
        <v>60</v>
      </c>
      <c r="D27" s="8"/>
      <c r="E27" s="37" t="s">
        <v>114</v>
      </c>
      <c r="F27" s="48">
        <v>12517.1</v>
      </c>
      <c r="G27" s="8"/>
      <c r="H27" s="8"/>
      <c r="I27" s="8"/>
      <c r="J27" s="1"/>
      <c r="K27" s="1"/>
      <c r="L27" s="29"/>
      <c r="M27" s="29"/>
      <c r="N27" s="29"/>
      <c r="O27" s="29"/>
      <c r="P27" s="29"/>
      <c r="Q27" s="29"/>
      <c r="R27" s="29"/>
    </row>
    <row r="28" spans="1:18" ht="15.75" thickBot="1">
      <c r="A28" s="62" t="s">
        <v>133</v>
      </c>
      <c r="B28" s="58">
        <v>676.32</v>
      </c>
      <c r="C28" s="56">
        <v>277.2</v>
      </c>
      <c r="D28" s="8"/>
      <c r="E28" s="8"/>
      <c r="F28" s="8"/>
      <c r="G28" s="8"/>
      <c r="H28" s="8"/>
      <c r="I28" s="8"/>
      <c r="J28" s="1"/>
      <c r="K28" s="1"/>
      <c r="L28" s="29"/>
      <c r="M28" s="29"/>
      <c r="N28" s="29"/>
      <c r="O28" s="29"/>
      <c r="P28" s="29"/>
      <c r="Q28" s="29"/>
      <c r="R28" s="29"/>
    </row>
    <row r="29" spans="1:18" ht="21">
      <c r="A29" s="3" t="s">
        <v>117</v>
      </c>
      <c r="B29" s="8"/>
      <c r="C29" s="8"/>
      <c r="D29" s="8"/>
      <c r="E29" s="8"/>
      <c r="F29" s="8"/>
      <c r="G29" s="8"/>
      <c r="H29" s="8"/>
      <c r="I29" s="8"/>
      <c r="J29" s="1"/>
      <c r="K29" s="1"/>
      <c r="L29" s="29"/>
      <c r="M29" s="29"/>
      <c r="N29" s="29"/>
      <c r="O29" s="29"/>
      <c r="P29" s="29"/>
      <c r="Q29" s="29"/>
      <c r="R29" s="29"/>
    </row>
    <row r="30" spans="1:18" ht="15">
      <c r="A30" s="37" t="s">
        <v>99</v>
      </c>
      <c r="B30" s="5">
        <v>17722.91</v>
      </c>
      <c r="C30" s="10"/>
      <c r="D30" s="37" t="s">
        <v>98</v>
      </c>
      <c r="E30" s="39">
        <v>23106.98</v>
      </c>
      <c r="F30" s="1"/>
      <c r="G30" s="37" t="s">
        <v>100</v>
      </c>
      <c r="H30" s="5">
        <v>26714.29</v>
      </c>
      <c r="I30" s="1"/>
      <c r="J30" s="37" t="s">
        <v>119</v>
      </c>
      <c r="K30" s="5">
        <v>27301.97</v>
      </c>
      <c r="L30" s="29"/>
      <c r="M30" s="29"/>
      <c r="N30" s="29"/>
      <c r="O30" s="29"/>
      <c r="P30" s="29"/>
      <c r="Q30" s="29"/>
      <c r="R30" s="29"/>
    </row>
    <row r="31" spans="1:18" ht="15">
      <c r="A31" s="37"/>
      <c r="B31" s="5"/>
      <c r="C31" s="10"/>
      <c r="D31" s="37"/>
      <c r="E31" s="39"/>
      <c r="F31" s="1"/>
      <c r="G31" s="40"/>
      <c r="H31" s="5"/>
      <c r="I31" s="1"/>
      <c r="J31" s="37"/>
      <c r="K31" s="5"/>
      <c r="L31" s="29"/>
      <c r="M31" s="29"/>
      <c r="N31" s="29"/>
      <c r="O31" s="29"/>
      <c r="P31" s="29"/>
      <c r="Q31" s="29"/>
      <c r="R31" s="29"/>
    </row>
    <row r="32" spans="1:18" ht="15">
      <c r="A32" s="37" t="s">
        <v>84</v>
      </c>
      <c r="B32" s="5">
        <v>11479.52</v>
      </c>
      <c r="C32" s="10"/>
      <c r="D32" s="37" t="s">
        <v>91</v>
      </c>
      <c r="E32" s="39">
        <v>16508.75</v>
      </c>
      <c r="F32" s="1"/>
      <c r="G32" s="37" t="s">
        <v>101</v>
      </c>
      <c r="H32" s="5">
        <v>18234.76</v>
      </c>
      <c r="I32" s="1"/>
      <c r="J32" s="37" t="s">
        <v>106</v>
      </c>
      <c r="K32" s="5">
        <v>17228.77</v>
      </c>
      <c r="L32" s="29"/>
      <c r="M32" s="29"/>
      <c r="N32" s="29"/>
      <c r="O32" s="29"/>
      <c r="P32" s="29"/>
      <c r="Q32" s="29"/>
      <c r="R32" s="29"/>
    </row>
    <row r="33" spans="1:18" ht="15">
      <c r="A33" s="37"/>
      <c r="B33" s="5"/>
      <c r="C33" s="10"/>
      <c r="D33" s="37"/>
      <c r="E33" s="39"/>
      <c r="F33" s="1"/>
      <c r="G33" s="40"/>
      <c r="H33" s="5"/>
      <c r="I33" s="1"/>
      <c r="J33" s="37"/>
      <c r="K33" s="5"/>
      <c r="L33" s="29"/>
      <c r="M33" s="29"/>
      <c r="N33" s="29"/>
      <c r="O33" s="29"/>
      <c r="P33" s="29"/>
      <c r="Q33" s="29"/>
      <c r="R33" s="29"/>
    </row>
    <row r="34" spans="1:18" ht="15">
      <c r="A34" s="37" t="s">
        <v>85</v>
      </c>
      <c r="B34" s="5">
        <v>7882.44</v>
      </c>
      <c r="C34" s="10"/>
      <c r="D34" s="37" t="s">
        <v>92</v>
      </c>
      <c r="E34" s="39">
        <v>7908.18</v>
      </c>
      <c r="F34" s="1"/>
      <c r="G34" s="37" t="s">
        <v>102</v>
      </c>
      <c r="H34" s="5">
        <v>12581.93</v>
      </c>
      <c r="I34" s="29"/>
      <c r="J34" s="37" t="s">
        <v>107</v>
      </c>
      <c r="K34" s="5">
        <v>14922.64</v>
      </c>
      <c r="L34" s="29"/>
      <c r="M34" s="29"/>
      <c r="N34" s="29"/>
      <c r="O34" s="29"/>
      <c r="P34" s="29"/>
      <c r="Q34" s="29"/>
      <c r="R34" s="29"/>
    </row>
    <row r="35" spans="1:18" ht="15">
      <c r="A35" s="37"/>
      <c r="B35" s="5"/>
      <c r="C35" s="10"/>
      <c r="D35" s="37"/>
      <c r="E35" s="39"/>
      <c r="F35" s="1"/>
      <c r="G35" s="40"/>
      <c r="H35" s="5"/>
      <c r="I35" s="1"/>
      <c r="J35" s="37"/>
      <c r="K35" s="5"/>
      <c r="L35" s="29"/>
      <c r="M35" s="29"/>
      <c r="N35" s="29"/>
      <c r="O35" s="29"/>
      <c r="P35" s="29"/>
      <c r="Q35" s="29"/>
      <c r="R35" s="29"/>
    </row>
    <row r="36" spans="1:18" ht="15">
      <c r="A36" s="37" t="s">
        <v>86</v>
      </c>
      <c r="B36" s="5">
        <v>5740.36</v>
      </c>
      <c r="C36" s="10"/>
      <c r="D36" s="37" t="s">
        <v>93</v>
      </c>
      <c r="E36" s="39">
        <v>5961.23</v>
      </c>
      <c r="F36" s="1"/>
      <c r="G36" s="37" t="s">
        <v>103</v>
      </c>
      <c r="H36" s="5">
        <v>10275.2</v>
      </c>
      <c r="I36" s="1"/>
      <c r="J36" s="37" t="s">
        <v>108</v>
      </c>
      <c r="K36" s="5">
        <v>8423.9</v>
      </c>
      <c r="L36" s="29"/>
      <c r="M36" s="29"/>
      <c r="N36" s="29"/>
      <c r="O36" s="29"/>
      <c r="P36" s="29"/>
      <c r="Q36" s="29"/>
      <c r="R36" s="29"/>
    </row>
    <row r="37" spans="1:18" ht="15">
      <c r="A37" s="37"/>
      <c r="B37" s="5"/>
      <c r="C37" s="10"/>
      <c r="D37" s="37"/>
      <c r="E37" s="39"/>
      <c r="F37" s="1"/>
      <c r="G37" s="40"/>
      <c r="H37" s="5"/>
      <c r="I37" s="1"/>
      <c r="J37" s="37"/>
      <c r="K37" s="5"/>
      <c r="L37" s="29"/>
      <c r="M37" s="29"/>
      <c r="N37" s="29"/>
      <c r="O37" s="29"/>
      <c r="P37" s="29"/>
      <c r="Q37" s="29"/>
      <c r="R37" s="29"/>
    </row>
    <row r="38" spans="1:18" ht="15">
      <c r="A38" s="37" t="s">
        <v>87</v>
      </c>
      <c r="B38" s="5">
        <v>4148.54</v>
      </c>
      <c r="C38" s="1"/>
      <c r="D38" s="37" t="s">
        <v>94</v>
      </c>
      <c r="E38" s="5">
        <v>4721.73</v>
      </c>
      <c r="F38" s="1"/>
      <c r="G38" s="41" t="s">
        <v>104</v>
      </c>
      <c r="H38" s="42">
        <v>8688.24</v>
      </c>
      <c r="I38" s="1"/>
      <c r="J38" s="37" t="s">
        <v>109</v>
      </c>
      <c r="K38" s="5">
        <v>7485</v>
      </c>
      <c r="L38" s="29"/>
      <c r="M38" s="29"/>
      <c r="N38" s="29"/>
      <c r="O38" s="29"/>
      <c r="P38" s="29"/>
      <c r="Q38" s="29"/>
      <c r="R38" s="29"/>
    </row>
    <row r="39" spans="1:18" ht="15">
      <c r="A39" s="37"/>
      <c r="B39" s="5"/>
      <c r="C39" s="1"/>
      <c r="D39" s="37"/>
      <c r="E39" s="5"/>
      <c r="F39" s="1"/>
      <c r="G39" s="37"/>
      <c r="H39" s="5"/>
      <c r="I39" s="1"/>
      <c r="J39" s="37"/>
      <c r="K39" s="5"/>
      <c r="L39" s="29"/>
      <c r="M39" s="29"/>
      <c r="N39" s="29"/>
      <c r="O39" s="29"/>
      <c r="P39" s="29"/>
      <c r="Q39" s="29"/>
      <c r="R39" s="29"/>
    </row>
    <row r="40" spans="1:18" ht="15">
      <c r="A40" s="37" t="s">
        <v>88</v>
      </c>
      <c r="B40" s="5">
        <v>3331.5</v>
      </c>
      <c r="C40" s="1"/>
      <c r="D40" s="37" t="s">
        <v>95</v>
      </c>
      <c r="E40" s="5">
        <v>3711.89</v>
      </c>
      <c r="F40" s="1"/>
      <c r="G40" s="37" t="s">
        <v>105</v>
      </c>
      <c r="H40" s="5">
        <v>6916.49</v>
      </c>
      <c r="I40" s="1"/>
      <c r="J40" s="37" t="s">
        <v>110</v>
      </c>
      <c r="K40" s="5">
        <v>5652.29</v>
      </c>
      <c r="L40" s="29"/>
      <c r="M40" s="29"/>
      <c r="N40" s="29"/>
      <c r="O40" s="29"/>
      <c r="P40" s="29"/>
      <c r="Q40" s="29"/>
      <c r="R40" s="29"/>
    </row>
    <row r="41" spans="1:18" ht="21">
      <c r="A41" s="37"/>
      <c r="B41" s="38"/>
      <c r="C41" s="1"/>
      <c r="D41" s="37"/>
      <c r="E41" s="5"/>
      <c r="F41" s="1"/>
      <c r="G41" s="2"/>
      <c r="H41" s="1"/>
      <c r="I41" s="1"/>
      <c r="J41" s="37"/>
      <c r="K41" s="5"/>
      <c r="L41" s="29"/>
      <c r="M41" s="29"/>
      <c r="N41" s="29"/>
      <c r="O41" s="29"/>
      <c r="P41" s="29"/>
      <c r="Q41" s="29"/>
      <c r="R41" s="29"/>
    </row>
    <row r="42" spans="1:18" ht="15">
      <c r="A42" s="37" t="s">
        <v>89</v>
      </c>
      <c r="B42" s="5">
        <v>3176.23</v>
      </c>
      <c r="C42" s="1"/>
      <c r="D42" s="37" t="s">
        <v>96</v>
      </c>
      <c r="E42" s="5">
        <v>3369.93</v>
      </c>
      <c r="F42" s="1"/>
      <c r="G42" s="2"/>
      <c r="H42" s="1"/>
      <c r="I42" s="1"/>
      <c r="J42" s="37" t="s">
        <v>111</v>
      </c>
      <c r="K42" s="5">
        <v>5204.59</v>
      </c>
      <c r="L42" s="29"/>
      <c r="M42" s="29"/>
      <c r="N42" s="29"/>
      <c r="O42" s="29"/>
      <c r="P42" s="29"/>
      <c r="Q42" s="29"/>
      <c r="R42" s="29"/>
    </row>
    <row r="43" spans="1:18" ht="15">
      <c r="A43" s="37"/>
      <c r="B43" s="39"/>
      <c r="C43" s="11"/>
      <c r="D43" s="37"/>
      <c r="E43" s="39"/>
      <c r="F43" s="11"/>
      <c r="G43" s="1"/>
      <c r="H43" s="1"/>
      <c r="I43" s="1"/>
      <c r="J43" s="5"/>
      <c r="K43" s="5"/>
      <c r="L43" s="29"/>
      <c r="M43" s="29"/>
      <c r="N43" s="29"/>
      <c r="O43" s="29"/>
      <c r="P43" s="29"/>
      <c r="Q43" s="29"/>
      <c r="R43" s="29"/>
    </row>
    <row r="44" spans="1:18" ht="15">
      <c r="A44" s="37" t="s">
        <v>90</v>
      </c>
      <c r="B44" s="47">
        <v>2437.36</v>
      </c>
      <c r="C44" s="11"/>
      <c r="D44" s="37" t="s">
        <v>97</v>
      </c>
      <c r="E44" s="39">
        <v>2405.39</v>
      </c>
      <c r="F44" s="11"/>
      <c r="G44" s="22"/>
      <c r="H44" s="1"/>
      <c r="I44" s="1"/>
      <c r="J44" s="37" t="s">
        <v>112</v>
      </c>
      <c r="K44" s="5">
        <v>3770.29</v>
      </c>
      <c r="L44" s="29"/>
      <c r="M44" s="29"/>
      <c r="N44" s="29"/>
      <c r="O44" s="29"/>
      <c r="P44" s="29"/>
      <c r="Q44" s="29"/>
      <c r="R44" s="29"/>
    </row>
    <row r="45" spans="2:18" ht="15">
      <c r="B45" s="8"/>
      <c r="C45" s="8"/>
      <c r="D45" s="8"/>
      <c r="E45" s="34"/>
      <c r="F45" s="8"/>
      <c r="K45" s="1"/>
      <c r="L45" s="29"/>
      <c r="M45" s="29"/>
      <c r="N45" s="29"/>
      <c r="O45" s="29"/>
      <c r="P45" s="29"/>
      <c r="Q45" s="29"/>
      <c r="R45" s="29"/>
    </row>
    <row r="46" spans="2:18" ht="21">
      <c r="B46" s="3" t="s">
        <v>122</v>
      </c>
      <c r="C46" s="3"/>
      <c r="D46" s="3"/>
      <c r="E46" s="1"/>
      <c r="K46" s="2"/>
      <c r="L46" s="29"/>
      <c r="M46" s="29"/>
      <c r="N46" s="29"/>
      <c r="O46" s="29"/>
      <c r="P46" s="29"/>
      <c r="Q46" s="29"/>
      <c r="R46" s="29"/>
    </row>
    <row r="47" spans="11:18" ht="15.75" thickBot="1">
      <c r="K47" s="1"/>
      <c r="L47" s="29"/>
      <c r="M47" s="29"/>
      <c r="N47" s="29"/>
      <c r="O47" s="29"/>
      <c r="P47" s="29"/>
      <c r="Q47" s="29"/>
      <c r="R47" s="29"/>
    </row>
    <row r="48" spans="2:18" ht="15.75" thickTop="1">
      <c r="B48" s="93"/>
      <c r="C48" s="94"/>
      <c r="D48" s="94"/>
      <c r="E48" s="94"/>
      <c r="F48" s="94"/>
      <c r="G48" s="94"/>
      <c r="H48" s="94"/>
      <c r="I48" s="95"/>
      <c r="K48" s="1"/>
      <c r="L48" s="29"/>
      <c r="M48" s="29"/>
      <c r="N48" s="29"/>
      <c r="O48" s="29"/>
      <c r="P48" s="29"/>
      <c r="Q48" s="29"/>
      <c r="R48" s="29"/>
    </row>
    <row r="49" spans="2:18" ht="20.25">
      <c r="B49" s="96" t="s">
        <v>134</v>
      </c>
      <c r="C49" s="97"/>
      <c r="D49" s="97"/>
      <c r="E49" s="97"/>
      <c r="F49" s="97"/>
      <c r="G49" s="97"/>
      <c r="H49" s="97"/>
      <c r="I49" s="98"/>
      <c r="K49" s="1"/>
      <c r="L49" s="29"/>
      <c r="M49" s="29"/>
      <c r="N49" s="29"/>
      <c r="O49" s="29"/>
      <c r="P49" s="29"/>
      <c r="Q49" s="29"/>
      <c r="R49" s="29"/>
    </row>
    <row r="50" spans="2:18" ht="15">
      <c r="B50" s="99" t="s">
        <v>58</v>
      </c>
      <c r="C50" s="97"/>
      <c r="D50" s="97"/>
      <c r="E50" s="97"/>
      <c r="F50" s="97"/>
      <c r="G50" s="97"/>
      <c r="H50" s="97"/>
      <c r="I50" s="98"/>
      <c r="J50" s="25" t="s">
        <v>147</v>
      </c>
      <c r="K50" s="1"/>
      <c r="L50" s="29"/>
      <c r="M50" s="29"/>
      <c r="N50" s="29"/>
      <c r="O50" s="29"/>
      <c r="P50" s="29"/>
      <c r="Q50" s="29"/>
      <c r="R50" s="29"/>
    </row>
    <row r="51" spans="2:18" ht="15">
      <c r="B51" s="99" t="s">
        <v>32</v>
      </c>
      <c r="C51" s="80">
        <f>(F51*F52+((F52*F53)+(F52*F54)+(F52*F55)+(F52*F56)+(F52*F58)+(F52*B28)))*1.18</f>
        <v>0</v>
      </c>
      <c r="D51" s="80" t="s">
        <v>54</v>
      </c>
      <c r="E51" s="80" t="s">
        <v>34</v>
      </c>
      <c r="F51" s="73">
        <v>0</v>
      </c>
      <c r="G51" s="80" t="s">
        <v>35</v>
      </c>
      <c r="H51" s="80"/>
      <c r="I51" s="81"/>
      <c r="J51" s="28">
        <f>C51-C51/1.18</f>
        <v>0</v>
      </c>
      <c r="K51" s="2"/>
      <c r="L51" s="29"/>
      <c r="M51" s="29"/>
      <c r="N51" s="29"/>
      <c r="O51" s="29"/>
      <c r="P51" s="29"/>
      <c r="Q51" s="29"/>
      <c r="R51" s="29"/>
    </row>
    <row r="52" spans="2:18" ht="15">
      <c r="B52" s="99" t="s">
        <v>32</v>
      </c>
      <c r="C52" s="80">
        <f>(F51*F52+((F52*F53)+(F52*F54)+(F52*F55)+(F52*F56)+(F52*F58)+(F52*D53)+(F52*D54)+(F52*D55)+(F52*D56)+(F52*D58)+2*(F52*B28)))*1.18</f>
        <v>0</v>
      </c>
      <c r="D52" s="80" t="s">
        <v>55</v>
      </c>
      <c r="E52" s="80" t="s">
        <v>30</v>
      </c>
      <c r="F52" s="80">
        <v>0</v>
      </c>
      <c r="G52" s="80" t="s">
        <v>31</v>
      </c>
      <c r="H52" s="80"/>
      <c r="I52" s="81"/>
      <c r="J52" s="28">
        <f>C52-C52/1.18</f>
        <v>0</v>
      </c>
      <c r="K52" s="1"/>
      <c r="L52" s="29"/>
      <c r="M52" s="29"/>
      <c r="N52" s="29"/>
      <c r="O52" s="29"/>
      <c r="P52" s="29"/>
      <c r="Q52" s="29"/>
      <c r="R52" s="29"/>
    </row>
    <row r="53" spans="2:18" ht="15">
      <c r="B53" s="99"/>
      <c r="C53" s="97"/>
      <c r="D53" s="73">
        <v>0</v>
      </c>
      <c r="E53" s="80" t="s">
        <v>50</v>
      </c>
      <c r="F53" s="73">
        <v>0</v>
      </c>
      <c r="G53" s="80" t="s">
        <v>67</v>
      </c>
      <c r="H53" s="80"/>
      <c r="I53" s="81"/>
      <c r="J53" s="8"/>
      <c r="K53" s="1"/>
      <c r="L53" s="29"/>
      <c r="M53" s="29"/>
      <c r="N53" s="29"/>
      <c r="O53" s="29"/>
      <c r="P53" s="29"/>
      <c r="Q53" s="29"/>
      <c r="R53" s="29"/>
    </row>
    <row r="54" spans="2:18" ht="15">
      <c r="B54" s="99"/>
      <c r="C54" s="97"/>
      <c r="D54" s="80">
        <v>0</v>
      </c>
      <c r="E54" s="80" t="s">
        <v>51</v>
      </c>
      <c r="F54" s="100">
        <v>0</v>
      </c>
      <c r="G54" s="80" t="s">
        <v>67</v>
      </c>
      <c r="H54" s="80"/>
      <c r="I54" s="81"/>
      <c r="J54" s="8"/>
      <c r="K54" s="1"/>
      <c r="L54" s="29"/>
      <c r="M54" s="29"/>
      <c r="N54" s="29"/>
      <c r="O54" s="29"/>
      <c r="P54" s="29"/>
      <c r="Q54" s="29"/>
      <c r="R54" s="29"/>
    </row>
    <row r="55" spans="2:18" ht="15">
      <c r="B55" s="99"/>
      <c r="C55" s="97"/>
      <c r="D55" s="80">
        <v>0</v>
      </c>
      <c r="E55" s="80" t="s">
        <v>52</v>
      </c>
      <c r="F55" s="100">
        <v>0</v>
      </c>
      <c r="G55" s="80" t="s">
        <v>67</v>
      </c>
      <c r="H55" s="80"/>
      <c r="I55" s="81"/>
      <c r="J55" s="8"/>
      <c r="K55" s="1"/>
      <c r="L55" s="29"/>
      <c r="M55" s="29"/>
      <c r="N55" s="29"/>
      <c r="O55" s="29"/>
      <c r="P55" s="29"/>
      <c r="Q55" s="29"/>
      <c r="R55" s="29"/>
    </row>
    <row r="56" spans="2:18" ht="15">
      <c r="B56" s="99"/>
      <c r="C56" s="97"/>
      <c r="D56" s="80">
        <v>0</v>
      </c>
      <c r="E56" s="80" t="s">
        <v>53</v>
      </c>
      <c r="F56" s="100">
        <v>0</v>
      </c>
      <c r="G56" s="80" t="s">
        <v>67</v>
      </c>
      <c r="H56" s="80"/>
      <c r="I56" s="81"/>
      <c r="J56" s="8"/>
      <c r="K56" s="2"/>
      <c r="L56" s="29"/>
      <c r="M56" s="29"/>
      <c r="N56" s="29"/>
      <c r="O56" s="29"/>
      <c r="P56" s="29"/>
      <c r="Q56" s="29"/>
      <c r="R56" s="29"/>
    </row>
    <row r="57" spans="2:18" ht="15">
      <c r="B57" s="99"/>
      <c r="C57" s="97"/>
      <c r="D57" s="80"/>
      <c r="E57" s="80" t="s">
        <v>48</v>
      </c>
      <c r="F57" s="80"/>
      <c r="G57" s="80"/>
      <c r="H57" s="80"/>
      <c r="I57" s="81"/>
      <c r="J57" s="8"/>
      <c r="K57" s="1"/>
      <c r="L57" s="29"/>
      <c r="M57" s="29"/>
      <c r="N57" s="29"/>
      <c r="O57" s="29"/>
      <c r="P57" s="29"/>
      <c r="Q57" s="29"/>
      <c r="R57" s="29"/>
    </row>
    <row r="58" spans="2:18" ht="15">
      <c r="B58" s="99"/>
      <c r="C58" s="97"/>
      <c r="D58" s="73">
        <v>0</v>
      </c>
      <c r="E58" s="80" t="s">
        <v>33</v>
      </c>
      <c r="F58" s="73">
        <v>0</v>
      </c>
      <c r="G58" s="80" t="s">
        <v>56</v>
      </c>
      <c r="H58" s="80"/>
      <c r="I58" s="81"/>
      <c r="J58" s="8"/>
      <c r="K58" s="1"/>
      <c r="L58" s="29"/>
      <c r="M58" s="29"/>
      <c r="N58" s="29"/>
      <c r="O58" s="29"/>
      <c r="P58" s="29"/>
      <c r="Q58" s="29"/>
      <c r="R58" s="29"/>
    </row>
    <row r="59" spans="2:18" ht="15">
      <c r="B59" s="99" t="s">
        <v>57</v>
      </c>
      <c r="C59" s="97"/>
      <c r="D59" s="97"/>
      <c r="E59" s="80"/>
      <c r="F59" s="101"/>
      <c r="G59" s="80"/>
      <c r="H59" s="80"/>
      <c r="I59" s="81"/>
      <c r="J59" s="25" t="s">
        <v>59</v>
      </c>
      <c r="K59" s="1"/>
      <c r="L59" s="29"/>
      <c r="M59" s="29"/>
      <c r="N59" s="29"/>
      <c r="O59" s="29"/>
      <c r="P59" s="29"/>
      <c r="Q59" s="29"/>
      <c r="R59" s="29"/>
    </row>
    <row r="60" spans="2:18" ht="15">
      <c r="B60" s="99" t="s">
        <v>32</v>
      </c>
      <c r="C60" s="80">
        <f>(F51*F52+((F52*F53)+(F52*F54)+(F52*F55)+(F52*F56)+(F52*F58)+(F52*C28)))*1.18</f>
        <v>0</v>
      </c>
      <c r="D60" s="80" t="s">
        <v>54</v>
      </c>
      <c r="E60" s="80"/>
      <c r="F60" s="101"/>
      <c r="G60" s="80"/>
      <c r="H60" s="80"/>
      <c r="I60" s="81"/>
      <c r="J60" s="28">
        <f>C60-C60/1.18</f>
        <v>0</v>
      </c>
      <c r="K60" s="1"/>
      <c r="L60" s="29"/>
      <c r="M60" s="29"/>
      <c r="N60" s="29"/>
      <c r="O60" s="29"/>
      <c r="P60" s="29"/>
      <c r="Q60" s="29"/>
      <c r="R60" s="29"/>
    </row>
    <row r="61" spans="2:18" ht="15.75" thickBot="1">
      <c r="B61" s="99" t="s">
        <v>32</v>
      </c>
      <c r="C61" s="80">
        <f>(F51*F52+((F52*F53)+(F52*F54)+(F52*F55)+(F52*F56)+(F52*F58)+(F52*D53)+(F52*D54)+(F52*D55)+(F52*D56)+(F52*D58)+2*(F52*C28)))*1.18</f>
        <v>0</v>
      </c>
      <c r="D61" s="80" t="s">
        <v>55</v>
      </c>
      <c r="E61" s="84"/>
      <c r="F61" s="84"/>
      <c r="G61" s="84"/>
      <c r="H61" s="84"/>
      <c r="I61" s="85"/>
      <c r="J61" s="28">
        <f>C61-C61/1.18</f>
        <v>0</v>
      </c>
      <c r="K61" s="2"/>
      <c r="L61" s="29"/>
      <c r="M61" s="29"/>
      <c r="N61" s="29"/>
      <c r="O61" s="29"/>
      <c r="P61" s="29"/>
      <c r="Q61" s="29"/>
      <c r="R61" s="29"/>
    </row>
    <row r="62" spans="2:18" ht="15.75" thickTop="1">
      <c r="B62" s="17"/>
      <c r="C62" s="17"/>
      <c r="D62" s="13"/>
      <c r="E62" s="13"/>
      <c r="F62" s="13"/>
      <c r="G62" s="13"/>
      <c r="H62" s="13"/>
      <c r="I62" s="13"/>
      <c r="J62" s="8"/>
      <c r="K62" s="1"/>
      <c r="L62" s="29"/>
      <c r="M62" s="29"/>
      <c r="N62" s="29"/>
      <c r="O62" s="29"/>
      <c r="P62" s="29"/>
      <c r="Q62" s="29"/>
      <c r="R62" s="29"/>
    </row>
    <row r="63" spans="2:18" ht="15">
      <c r="B63" s="16"/>
      <c r="C63" s="16"/>
      <c r="D63" s="8"/>
      <c r="E63" s="8"/>
      <c r="F63" s="8"/>
      <c r="G63" s="8"/>
      <c r="H63" s="8"/>
      <c r="I63" s="8"/>
      <c r="J63" s="8"/>
      <c r="K63" s="1"/>
      <c r="L63" s="29"/>
      <c r="M63" s="29"/>
      <c r="N63" s="29"/>
      <c r="O63" s="29"/>
      <c r="P63" s="29"/>
      <c r="Q63" s="29"/>
      <c r="R63" s="29"/>
    </row>
    <row r="64" spans="2:18" ht="15">
      <c r="B64" s="16"/>
      <c r="C64" s="16"/>
      <c r="D64" s="8"/>
      <c r="E64" s="8"/>
      <c r="F64" s="8"/>
      <c r="G64" s="8"/>
      <c r="H64" s="8"/>
      <c r="I64" s="8"/>
      <c r="J64" s="8"/>
      <c r="K64" s="1"/>
      <c r="L64" s="29"/>
      <c r="M64" s="29"/>
      <c r="N64" s="29"/>
      <c r="O64" s="29"/>
      <c r="P64" s="29"/>
      <c r="Q64" s="29"/>
      <c r="R64" s="29"/>
    </row>
    <row r="65" spans="2:18" ht="15">
      <c r="B65" s="16"/>
      <c r="C65" s="16"/>
      <c r="D65" s="8"/>
      <c r="E65" s="8"/>
      <c r="F65" s="8"/>
      <c r="G65" s="8"/>
      <c r="H65" s="8"/>
      <c r="I65" s="8"/>
      <c r="J65" s="8"/>
      <c r="L65" s="29"/>
      <c r="M65" s="29"/>
      <c r="N65" s="29"/>
      <c r="O65" s="29"/>
      <c r="P65" s="29"/>
      <c r="Q65" s="29"/>
      <c r="R65" s="29"/>
    </row>
    <row r="66" spans="2:18" ht="15">
      <c r="B66" s="16"/>
      <c r="C66" s="16"/>
      <c r="D66" s="8"/>
      <c r="E66" s="8"/>
      <c r="F66" s="8"/>
      <c r="G66" s="8"/>
      <c r="H66" s="8"/>
      <c r="I66" s="8"/>
      <c r="J66" s="8"/>
      <c r="K66" s="20"/>
      <c r="L66" s="29"/>
      <c r="M66" s="29"/>
      <c r="N66" s="29"/>
      <c r="O66" s="29"/>
      <c r="P66" s="29"/>
      <c r="Q66" s="29"/>
      <c r="R66" s="29"/>
    </row>
    <row r="67" spans="2:18" ht="15">
      <c r="B67" s="16"/>
      <c r="C67" s="16"/>
      <c r="D67" s="8"/>
      <c r="E67" s="8"/>
      <c r="F67" s="8"/>
      <c r="G67" s="8"/>
      <c r="H67" s="8"/>
      <c r="I67" s="8"/>
      <c r="J67" s="8"/>
      <c r="L67" s="29"/>
      <c r="M67" s="29"/>
      <c r="N67" s="29"/>
      <c r="O67" s="29"/>
      <c r="P67" s="29"/>
      <c r="Q67" s="29"/>
      <c r="R67" s="29"/>
    </row>
    <row r="68" spans="2:18" ht="15">
      <c r="B68" s="16"/>
      <c r="C68" s="16"/>
      <c r="D68" s="8"/>
      <c r="E68" s="8"/>
      <c r="F68" s="8"/>
      <c r="G68" s="8"/>
      <c r="H68" s="8"/>
      <c r="I68" s="8"/>
      <c r="J68" s="8"/>
      <c r="L68" s="29"/>
      <c r="M68" s="29"/>
      <c r="N68" s="29"/>
      <c r="O68" s="29"/>
      <c r="P68" s="29"/>
      <c r="Q68" s="29"/>
      <c r="R68" s="29"/>
    </row>
    <row r="69" spans="2:18" ht="15">
      <c r="B69" s="16"/>
      <c r="C69" s="16"/>
      <c r="D69" s="8"/>
      <c r="E69" s="8"/>
      <c r="F69" s="8"/>
      <c r="G69" s="8"/>
      <c r="H69" s="8"/>
      <c r="I69" s="8"/>
      <c r="J69" s="8"/>
      <c r="L69" s="29"/>
      <c r="M69" s="29"/>
      <c r="N69" s="29"/>
      <c r="O69" s="29"/>
      <c r="P69" s="29"/>
      <c r="Q69" s="29"/>
      <c r="R69" s="29"/>
    </row>
    <row r="70" spans="4:18" ht="15">
      <c r="D70" s="8"/>
      <c r="E70" s="8"/>
      <c r="F70" s="8"/>
      <c r="G70" s="8"/>
      <c r="H70" s="8"/>
      <c r="I70" s="8"/>
      <c r="J70" s="8"/>
      <c r="L70" s="29"/>
      <c r="M70" s="29"/>
      <c r="N70" s="29"/>
      <c r="O70" s="29"/>
      <c r="P70" s="29"/>
      <c r="Q70" s="29"/>
      <c r="R70" s="29"/>
    </row>
    <row r="71" spans="4:18" ht="15">
      <c r="D71" s="8"/>
      <c r="E71" s="8"/>
      <c r="F71" s="8"/>
      <c r="G71" s="8"/>
      <c r="H71" s="8"/>
      <c r="I71" s="8"/>
      <c r="J71" s="8"/>
      <c r="K71" s="1"/>
      <c r="L71" s="29"/>
      <c r="M71" s="29"/>
      <c r="N71" s="29"/>
      <c r="O71" s="29"/>
      <c r="P71" s="29"/>
      <c r="Q71" s="29"/>
      <c r="R71" s="29"/>
    </row>
    <row r="72" spans="4:18" ht="15">
      <c r="D72" s="8"/>
      <c r="E72" s="8"/>
      <c r="F72" s="8"/>
      <c r="G72" s="8"/>
      <c r="H72" s="8"/>
      <c r="I72" s="8"/>
      <c r="J72" s="8"/>
      <c r="K72" s="22"/>
      <c r="L72" s="29"/>
      <c r="M72" s="29"/>
      <c r="N72" s="29"/>
      <c r="O72" s="29"/>
      <c r="P72" s="29"/>
      <c r="Q72" s="29"/>
      <c r="R72" s="29"/>
    </row>
    <row r="73" spans="4:18" ht="15">
      <c r="D73" s="8"/>
      <c r="E73" s="8"/>
      <c r="F73" s="8"/>
      <c r="G73" s="8"/>
      <c r="H73" s="8"/>
      <c r="I73" s="8"/>
      <c r="J73" s="8"/>
      <c r="K73" s="22"/>
      <c r="L73" s="29"/>
      <c r="M73" s="29"/>
      <c r="N73" s="29"/>
      <c r="O73" s="29"/>
      <c r="P73" s="29"/>
      <c r="Q73" s="29"/>
      <c r="R73" s="29"/>
    </row>
    <row r="74" spans="4:18" ht="15">
      <c r="D74" s="8"/>
      <c r="E74" s="8"/>
      <c r="F74" s="8"/>
      <c r="G74" s="8"/>
      <c r="H74" s="8"/>
      <c r="I74" s="8"/>
      <c r="J74" s="8"/>
      <c r="K74" s="22"/>
      <c r="L74" s="29"/>
      <c r="M74" s="29"/>
      <c r="N74" s="29"/>
      <c r="O74" s="29"/>
      <c r="P74" s="29"/>
      <c r="Q74" s="29"/>
      <c r="R74" s="29"/>
    </row>
    <row r="75" spans="11:18" ht="15">
      <c r="K75" s="1"/>
      <c r="L75" s="29"/>
      <c r="M75" s="29"/>
      <c r="N75" s="29"/>
      <c r="O75" s="29"/>
      <c r="P75" s="29"/>
      <c r="Q75" s="29"/>
      <c r="R75" s="29"/>
    </row>
    <row r="76" spans="11:18" ht="15">
      <c r="K76" s="1"/>
      <c r="L76" s="29"/>
      <c r="M76" s="29"/>
      <c r="N76" s="29"/>
      <c r="O76" s="29"/>
      <c r="P76" s="29"/>
      <c r="Q76" s="29"/>
      <c r="R76" s="29"/>
    </row>
    <row r="77" spans="11:18" ht="15">
      <c r="K77" s="1"/>
      <c r="L77" s="29"/>
      <c r="M77" s="29"/>
      <c r="N77" s="29"/>
      <c r="O77" s="29"/>
      <c r="P77" s="29"/>
      <c r="Q77" s="29"/>
      <c r="R77" s="29"/>
    </row>
    <row r="78" spans="11:18" ht="15">
      <c r="K78" s="1"/>
      <c r="L78" s="29"/>
      <c r="M78" s="29"/>
      <c r="N78" s="29"/>
      <c r="O78" s="29"/>
      <c r="P78" s="29"/>
      <c r="Q78" s="29"/>
      <c r="R78" s="29"/>
    </row>
    <row r="79" spans="11:18" ht="15">
      <c r="K79" s="1"/>
      <c r="L79" s="29"/>
      <c r="M79" s="29"/>
      <c r="N79" s="29"/>
      <c r="O79" s="29"/>
      <c r="P79" s="29"/>
      <c r="Q79" s="29"/>
      <c r="R79" s="29"/>
    </row>
    <row r="80" spans="11:18" ht="15">
      <c r="K80" s="1"/>
      <c r="L80" s="29"/>
      <c r="M80" s="29"/>
      <c r="N80" s="29"/>
      <c r="O80" s="29"/>
      <c r="P80" s="29"/>
      <c r="Q80" s="29"/>
      <c r="R80" s="29"/>
    </row>
    <row r="81" spans="11:18" ht="15">
      <c r="K81" s="1"/>
      <c r="L81" s="29"/>
      <c r="M81" s="29"/>
      <c r="N81" s="29"/>
      <c r="O81" s="29"/>
      <c r="P81" s="29"/>
      <c r="Q81" s="29"/>
      <c r="R81" s="29"/>
    </row>
    <row r="82" spans="11:18" ht="15">
      <c r="K82" s="1"/>
      <c r="L82" s="29"/>
      <c r="M82" s="29"/>
      <c r="N82" s="29"/>
      <c r="O82" s="29"/>
      <c r="P82" s="29"/>
      <c r="Q82" s="29"/>
      <c r="R82" s="29"/>
    </row>
    <row r="83" spans="11:18" ht="15">
      <c r="K83" s="1"/>
      <c r="L83" s="29"/>
      <c r="M83" s="29"/>
      <c r="N83" s="29"/>
      <c r="O83" s="29"/>
      <c r="P83" s="29"/>
      <c r="Q83" s="29"/>
      <c r="R83" s="29"/>
    </row>
    <row r="84" spans="11:18" ht="15">
      <c r="K84" s="1"/>
      <c r="L84" s="29"/>
      <c r="M84" s="29"/>
      <c r="N84" s="29"/>
      <c r="O84" s="29"/>
      <c r="P84" s="29"/>
      <c r="Q84" s="29"/>
      <c r="R84" s="29"/>
    </row>
    <row r="85" spans="11:18" ht="15">
      <c r="K85" s="1"/>
      <c r="L85" s="29"/>
      <c r="M85" s="29"/>
      <c r="N85" s="29"/>
      <c r="O85" s="29"/>
      <c r="P85" s="29"/>
      <c r="Q85" s="29"/>
      <c r="R85" s="29"/>
    </row>
    <row r="86" spans="11:18" ht="15">
      <c r="K86" s="1"/>
      <c r="L86" s="29"/>
      <c r="M86" s="29"/>
      <c r="N86" s="29"/>
      <c r="O86" s="29"/>
      <c r="P86" s="29"/>
      <c r="Q86" s="29"/>
      <c r="R86" s="29"/>
    </row>
    <row r="87" spans="11:18" ht="15">
      <c r="K87" s="1"/>
      <c r="L87" s="29"/>
      <c r="M87" s="29"/>
      <c r="N87" s="29"/>
      <c r="O87" s="29"/>
      <c r="P87" s="29"/>
      <c r="Q87" s="29"/>
      <c r="R87" s="29"/>
    </row>
    <row r="88" spans="11:18" ht="15">
      <c r="K88" s="1"/>
      <c r="L88" s="29"/>
      <c r="M88" s="29"/>
      <c r="N88" s="29"/>
      <c r="O88" s="29"/>
      <c r="P88" s="29"/>
      <c r="Q88" s="29"/>
      <c r="R88" s="29"/>
    </row>
    <row r="89" spans="11:18" ht="15">
      <c r="K89" s="1"/>
      <c r="L89" s="29"/>
      <c r="M89" s="29"/>
      <c r="N89" s="29"/>
      <c r="O89" s="29"/>
      <c r="P89" s="29"/>
      <c r="Q89" s="29"/>
      <c r="R89" s="29"/>
    </row>
    <row r="90" spans="11:18" ht="15">
      <c r="K90" s="1"/>
      <c r="L90" s="29"/>
      <c r="M90" s="29"/>
      <c r="N90" s="29"/>
      <c r="O90" s="29"/>
      <c r="P90" s="29"/>
      <c r="Q90" s="29"/>
      <c r="R90" s="29"/>
    </row>
    <row r="91" spans="11:18" ht="15">
      <c r="K91" s="1"/>
      <c r="L91" s="29"/>
      <c r="M91" s="29"/>
      <c r="N91" s="29"/>
      <c r="O91" s="29"/>
      <c r="P91" s="29"/>
      <c r="Q91" s="29"/>
      <c r="R91" s="29"/>
    </row>
    <row r="92" spans="11:18" ht="15">
      <c r="K92" s="1"/>
      <c r="L92" s="29"/>
      <c r="M92" s="29"/>
      <c r="N92" s="29"/>
      <c r="O92" s="29"/>
      <c r="P92" s="29"/>
      <c r="Q92" s="29"/>
      <c r="R92" s="29"/>
    </row>
    <row r="93" spans="11:18" ht="15">
      <c r="K93" s="1"/>
      <c r="L93" s="29"/>
      <c r="M93" s="29"/>
      <c r="N93" s="29"/>
      <c r="O93" s="29"/>
      <c r="P93" s="29"/>
      <c r="Q93" s="29"/>
      <c r="R93" s="29"/>
    </row>
    <row r="94" spans="11:18" ht="15">
      <c r="K94" s="1"/>
      <c r="L94" s="29"/>
      <c r="M94" s="29"/>
      <c r="N94" s="29"/>
      <c r="O94" s="29"/>
      <c r="P94" s="29"/>
      <c r="Q94" s="29"/>
      <c r="R94" s="29"/>
    </row>
    <row r="95" spans="11:18" ht="15">
      <c r="K95" s="1"/>
      <c r="L95" s="29"/>
      <c r="M95" s="29"/>
      <c r="N95" s="29"/>
      <c r="O95" s="29"/>
      <c r="P95" s="29"/>
      <c r="Q95" s="29"/>
      <c r="R95" s="29"/>
    </row>
    <row r="96" spans="11:18" ht="15">
      <c r="K96" s="1"/>
      <c r="L96" s="29"/>
      <c r="M96" s="29"/>
      <c r="N96" s="29"/>
      <c r="O96" s="29"/>
      <c r="P96" s="29"/>
      <c r="Q96" s="29"/>
      <c r="R96" s="29"/>
    </row>
    <row r="97" spans="11:18" ht="15">
      <c r="K97" s="1"/>
      <c r="L97" s="29"/>
      <c r="M97" s="29"/>
      <c r="N97" s="29"/>
      <c r="O97" s="29"/>
      <c r="P97" s="29"/>
      <c r="Q97" s="29"/>
      <c r="R97" s="29"/>
    </row>
    <row r="98" spans="11:18" ht="15">
      <c r="K98" s="1"/>
      <c r="L98" s="29"/>
      <c r="M98" s="29"/>
      <c r="N98" s="29"/>
      <c r="O98" s="29"/>
      <c r="P98" s="29"/>
      <c r="Q98" s="29"/>
      <c r="R98" s="29"/>
    </row>
    <row r="99" spans="11:18" ht="15">
      <c r="K99" s="1"/>
      <c r="L99" s="29"/>
      <c r="M99" s="29"/>
      <c r="N99" s="29"/>
      <c r="O99" s="29"/>
      <c r="P99" s="29"/>
      <c r="Q99" s="29"/>
      <c r="R99" s="29"/>
    </row>
    <row r="100" spans="11:18" ht="15">
      <c r="K100" s="1"/>
      <c r="L100" s="29"/>
      <c r="M100" s="29"/>
      <c r="N100" s="29"/>
      <c r="O100" s="29"/>
      <c r="P100" s="29"/>
      <c r="Q100" s="29"/>
      <c r="R100" s="29"/>
    </row>
    <row r="101" spans="11:18" ht="15">
      <c r="K101" s="1"/>
      <c r="L101" s="29"/>
      <c r="M101" s="29"/>
      <c r="N101" s="29"/>
      <c r="O101" s="29"/>
      <c r="P101" s="29"/>
      <c r="Q101" s="29"/>
      <c r="R101" s="29"/>
    </row>
    <row r="102" spans="11:18" ht="15">
      <c r="K102" s="1"/>
      <c r="L102" s="29"/>
      <c r="M102" s="29"/>
      <c r="N102" s="29"/>
      <c r="O102" s="29"/>
      <c r="P102" s="29"/>
      <c r="Q102" s="29"/>
      <c r="R102" s="29"/>
    </row>
    <row r="103" spans="11:18" ht="15">
      <c r="K103" s="1"/>
      <c r="L103" s="29"/>
      <c r="M103" s="29"/>
      <c r="N103" s="29"/>
      <c r="O103" s="29"/>
      <c r="P103" s="29"/>
      <c r="Q103" s="29"/>
      <c r="R103" s="29"/>
    </row>
    <row r="104" spans="11:18" ht="15">
      <c r="K104" s="1"/>
      <c r="L104" s="29"/>
      <c r="M104" s="29"/>
      <c r="N104" s="29"/>
      <c r="O104" s="29"/>
      <c r="P104" s="29"/>
      <c r="Q104" s="29"/>
      <c r="R104" s="29"/>
    </row>
    <row r="105" spans="11:17" ht="15">
      <c r="K105" s="1"/>
      <c r="L105" s="1"/>
      <c r="M105" s="1"/>
      <c r="N105" s="1"/>
      <c r="O105" s="2"/>
      <c r="P105" s="1"/>
      <c r="Q105" s="19"/>
    </row>
    <row r="106" spans="11:17" ht="15">
      <c r="K106" s="1"/>
      <c r="L106" s="1"/>
      <c r="M106" s="1"/>
      <c r="N106" s="1"/>
      <c r="O106" s="2"/>
      <c r="P106" s="1"/>
      <c r="Q106" s="19"/>
    </row>
    <row r="107" spans="11:17" ht="15">
      <c r="K107" s="1"/>
      <c r="L107" s="1"/>
      <c r="M107" s="1"/>
      <c r="N107" s="1"/>
      <c r="O107" s="2"/>
      <c r="P107" s="5"/>
      <c r="Q107" s="23"/>
    </row>
    <row r="108" spans="11:17" ht="15">
      <c r="K108" s="1"/>
      <c r="L108" s="1"/>
      <c r="M108" s="1"/>
      <c r="N108" s="1"/>
      <c r="O108" s="1"/>
      <c r="P108" s="5"/>
      <c r="Q108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MAX</cp:lastModifiedBy>
  <dcterms:created xsi:type="dcterms:W3CDTF">2014-03-16T09:37:19Z</dcterms:created>
  <dcterms:modified xsi:type="dcterms:W3CDTF">2018-02-28T10:40:57Z</dcterms:modified>
  <cp:category/>
  <cp:version/>
  <cp:contentType/>
  <cp:contentStatus/>
</cp:coreProperties>
</file>