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4 квартал 202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9" i="1" l="1"/>
  <c r="E9" i="1"/>
  <c r="D9" i="1"/>
  <c r="F9" i="1" s="1"/>
  <c r="G8" i="1"/>
  <c r="E8" i="1"/>
  <c r="D8" i="1"/>
  <c r="F8" i="1" s="1"/>
  <c r="D5" i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<sst xmlns="http://schemas.openxmlformats.org/spreadsheetml/2006/main" count="21" uniqueCount="20">
  <si>
    <t>Данные за IV квартал 2020 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</si>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</sst>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/>
    <xf numFmtId="0" fontId="1" fillId="0" borderId="0"/>
    <xf numFmtId="0" fontId="15" fillId="0" borderId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/>
    <cellStyle name="Обычный 2" xfId="17"/>
    <cellStyle name="Обычный 2 2" xfId="18"/>
    <cellStyle name="Обычный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3;&#1069;%20&#1056;&#1052;&#1052;%202020%20IV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0"/>
      <sheetName val="02.20"/>
      <sheetName val="03.20"/>
      <sheetName val="1 квартал 2020"/>
      <sheetName val="04.20"/>
      <sheetName val="05.20"/>
      <sheetName val="06.20"/>
      <sheetName val="2 квартал 2020"/>
      <sheetName val="07.20"/>
      <sheetName val="08.20"/>
      <sheetName val="09.20"/>
      <sheetName val="3 квартал 2020 "/>
      <sheetName val="10.20"/>
      <sheetName val="11.20"/>
      <sheetName val="12.20"/>
      <sheetName val="4 квартал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S9">
            <v>745</v>
          </cell>
          <cell r="T9">
            <v>35495.160000000003</v>
          </cell>
          <cell r="W9">
            <v>67.599999999999994</v>
          </cell>
          <cell r="X9">
            <v>5193.6826999999994</v>
          </cell>
          <cell r="Z9">
            <v>444.73684210526318</v>
          </cell>
          <cell r="AA9">
            <v>8657.5647389610385</v>
          </cell>
        </row>
      </sheetData>
      <sheetData sheetId="13">
        <row r="9">
          <cell r="S9">
            <v>745</v>
          </cell>
          <cell r="T9">
            <v>35495</v>
          </cell>
          <cell r="W9">
            <v>62.6</v>
          </cell>
          <cell r="X9">
            <v>5262.909599999999</v>
          </cell>
          <cell r="Z9">
            <v>411.84210526315792</v>
          </cell>
          <cell r="AA9">
            <v>8714.3196734108005</v>
          </cell>
        </row>
      </sheetData>
      <sheetData sheetId="14">
        <row r="9">
          <cell r="T9">
            <v>34547</v>
          </cell>
          <cell r="W9">
            <v>76.599999999999994</v>
          </cell>
          <cell r="X9">
            <v>5510.3105999999998</v>
          </cell>
          <cell r="Z9">
            <v>503.94736842105266</v>
          </cell>
          <cell r="AA9">
            <v>9117.8991350649358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topLeftCell="C1" workbookViewId="0">
      <selection activeCell="G20" sqref="G20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5.425781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ht="34.5" customHeight="1" x14ac:dyDescent="0.25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3"/>
      <c r="H2" s="4" t="s">
        <v>6</v>
      </c>
      <c r="I2" s="4"/>
      <c r="J2" s="4" t="s">
        <v>7</v>
      </c>
    </row>
    <row r="3" spans="1:10" ht="57" customHeight="1" x14ac:dyDescent="0.25">
      <c r="A3" s="5"/>
      <c r="B3" s="5"/>
      <c r="C3" s="5"/>
      <c r="D3" s="2" t="s">
        <v>8</v>
      </c>
      <c r="E3" s="2" t="s">
        <v>9</v>
      </c>
      <c r="F3" s="2" t="s">
        <v>10</v>
      </c>
      <c r="G3" s="2" t="s">
        <v>11</v>
      </c>
      <c r="H3" s="4" t="s">
        <v>12</v>
      </c>
      <c r="I3" s="4" t="s">
        <v>13</v>
      </c>
      <c r="J3" s="4"/>
    </row>
    <row r="4" spans="1:10" ht="54.75" customHeight="1" x14ac:dyDescent="0.25">
      <c r="A4" s="5"/>
      <c r="B4" s="5"/>
      <c r="C4" s="5"/>
      <c r="D4" s="2"/>
      <c r="E4" s="2"/>
      <c r="F4" s="2"/>
      <c r="G4" s="2"/>
      <c r="H4" s="4"/>
      <c r="I4" s="4"/>
      <c r="J4" s="4"/>
    </row>
    <row r="5" spans="1:10" ht="15.75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ht="15.75" x14ac:dyDescent="0.25">
      <c r="A6" s="7">
        <v>1</v>
      </c>
      <c r="B6" s="3" t="s">
        <v>14</v>
      </c>
      <c r="C6" s="8" t="s">
        <v>15</v>
      </c>
      <c r="D6" s="9">
        <v>0</v>
      </c>
      <c r="E6" s="8">
        <v>0</v>
      </c>
      <c r="F6" s="8">
        <v>0</v>
      </c>
      <c r="G6" s="8">
        <v>0</v>
      </c>
      <c r="H6" s="10">
        <v>279.64999999999998</v>
      </c>
      <c r="I6" s="10">
        <v>1136757.8700000001</v>
      </c>
      <c r="J6" s="10">
        <v>2161.4899999999998</v>
      </c>
    </row>
    <row r="7" spans="1:10" ht="15.75" x14ac:dyDescent="0.25">
      <c r="A7" s="7"/>
      <c r="B7" s="3"/>
      <c r="C7" s="8" t="s">
        <v>16</v>
      </c>
      <c r="D7" s="9">
        <v>0</v>
      </c>
      <c r="E7" s="8">
        <v>0</v>
      </c>
      <c r="F7" s="8">
        <v>0</v>
      </c>
      <c r="G7" s="8">
        <v>0</v>
      </c>
      <c r="H7" s="10">
        <v>481.5</v>
      </c>
      <c r="I7" s="10">
        <v>1251423.6299999999</v>
      </c>
      <c r="J7" s="10">
        <v>2578.2399999999998</v>
      </c>
    </row>
    <row r="8" spans="1:10" ht="15.75" x14ac:dyDescent="0.25">
      <c r="A8" s="7"/>
      <c r="B8" s="3"/>
      <c r="C8" s="8" t="s">
        <v>17</v>
      </c>
      <c r="D8" s="9">
        <f>(('[1]10.20'!T9+'[1]11.20'!T9+'[1]12.20'!T9)/3)/1000</f>
        <v>35.179053333333336</v>
      </c>
      <c r="E8" s="8">
        <f>(('[1]10.20'!AA9+'[1]11.20'!AA9+'[1]12.20'!AA9)/3)/1000</f>
        <v>8.8299278491455908</v>
      </c>
      <c r="F8" s="8">
        <f>D8-E8</f>
        <v>26.349125484187745</v>
      </c>
      <c r="G8" s="8">
        <f>('[1]10.20'!X9+'[1]11.20'!X9+'[1]12.20'!X9)*0.95</f>
        <v>15168.557754999996</v>
      </c>
      <c r="H8" s="10">
        <v>762.28</v>
      </c>
      <c r="I8" s="10">
        <v>1328746.6299999999</v>
      </c>
      <c r="J8" s="10">
        <v>3120.87</v>
      </c>
    </row>
    <row r="9" spans="1:10" ht="15.75" x14ac:dyDescent="0.25">
      <c r="A9" s="7"/>
      <c r="B9" s="3"/>
      <c r="C9" s="8" t="s">
        <v>18</v>
      </c>
      <c r="D9" s="9">
        <f>(('[1]10.20'!S9+'[1]11.20'!S9+'[1]11.20'!S9)/3)/1000</f>
        <v>0.745</v>
      </c>
      <c r="E9" s="8">
        <f>(('[1]10.20'!Z9+'[1]11.20'!Z9+'[1]12.20'!Z9)/3)/1000</f>
        <v>0.45350877192982458</v>
      </c>
      <c r="F9" s="8">
        <f>D9-E9</f>
        <v>0.29149122807017541</v>
      </c>
      <c r="G9" s="8">
        <f>'[1]10.20'!W9+'[1]11.20'!W9+'[1]12.20'!W9</f>
        <v>206.79999999999998</v>
      </c>
      <c r="H9" s="10">
        <v>1343.74</v>
      </c>
      <c r="I9" s="10">
        <v>1603187.73</v>
      </c>
      <c r="J9" s="10">
        <v>4043.77</v>
      </c>
    </row>
    <row r="10" spans="1:10" x14ac:dyDescent="0.25">
      <c r="F10" s="11"/>
      <c r="G10" s="11"/>
      <c r="I10" t="s">
        <v>19</v>
      </c>
    </row>
    <row r="12" spans="1:10" x14ac:dyDescent="0.25">
      <c r="E12" s="12"/>
      <c r="G12" t="s">
        <v>19</v>
      </c>
    </row>
    <row r="13" spans="1:10" x14ac:dyDescent="0.25">
      <c r="E13" s="13"/>
    </row>
    <row r="14" spans="1:10" x14ac:dyDescent="0.25">
      <c r="E14" s="12"/>
    </row>
  </sheetData>
  <mergeCells count="14">
    <mergeCell ref="H3:H4"/>
    <mergeCell ref="I3:I4"/>
    <mergeCell ref="A6:A9"/>
    <mergeCell ref="B6:B9"/>
    <mergeCell ref="A2:A4"/>
    <mergeCell ref="B2:B4"/>
    <mergeCell ref="C2:C4"/>
    <mergeCell ref="D2:G2"/>
    <mergeCell ref="H2:I2"/>
    <mergeCell ref="J2:J4"/>
    <mergeCell ref="D3:D4"/>
    <mergeCell ref="E3:E4"/>
    <mergeCell ref="F3:F4"/>
    <mergeCell ref="G3:G4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2020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Stroianovski</dc:creator>
  <cp:lastModifiedBy>Stroianovski</cp:lastModifiedBy>
  <dcterms:created xsi:type="dcterms:W3CDTF">2021-01-25T10:48:56Z</dcterms:created>
  <dcterms:modified xsi:type="dcterms:W3CDTF">2021-01-25T10:49:13Z</dcterms:modified>
</cp:coreProperties>
</file>